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10.02.2025\"/>
    </mc:Choice>
  </mc:AlternateContent>
  <bookViews>
    <workbookView xWindow="0" yWindow="0" windowWidth="0" windowHeight="0"/>
  </bookViews>
  <sheets>
    <sheet name="Rekapitulace" sheetId="8" r:id="rId1"/>
    <sheet name="II. ETAPASO 101" sheetId="2" r:id="rId2"/>
    <sheet name="II. ETAPASO 301A" sheetId="3" r:id="rId3"/>
    <sheet name="II. ETAPASO 301B" sheetId="4" r:id="rId4"/>
    <sheet name="II. ETAPASO 401" sheetId="5" r:id="rId5"/>
    <sheet name="II. ETAPAVRN" sheetId="6" r:id="rId6"/>
    <sheet name="II. ETAPAVRN-Vsak" sheetId="7" r:id="rId7"/>
  </sheets>
  <calcPr/>
</workbook>
</file>

<file path=xl/calcChain.xml><?xml version="1.0" encoding="utf-8"?>
<calcChain xmlns="http://schemas.openxmlformats.org/spreadsheetml/2006/main">
  <c i="8" l="1"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7" r="I3"/>
  <c r="I9"/>
  <c r="O16"/>
  <c r="I16"/>
  <c r="O13"/>
  <c r="I13"/>
  <c r="O10"/>
  <c r="I10"/>
  <c i="6" r="I3"/>
  <c r="I9"/>
  <c r="O28"/>
  <c r="I28"/>
  <c r="O25"/>
  <c r="I25"/>
  <c r="O22"/>
  <c r="I22"/>
  <c r="O19"/>
  <c r="I19"/>
  <c r="O16"/>
  <c r="I16"/>
  <c r="O13"/>
  <c r="I13"/>
  <c r="O10"/>
  <c r="I10"/>
  <c i="5" r="I3"/>
  <c r="I62"/>
  <c r="O63"/>
  <c r="I63"/>
  <c r="I23"/>
  <c r="O59"/>
  <c r="I59"/>
  <c r="O56"/>
  <c r="I56"/>
  <c r="O53"/>
  <c r="I53"/>
  <c r="O49"/>
  <c r="I49"/>
  <c r="O45"/>
  <c r="I45"/>
  <c r="O42"/>
  <c r="I42"/>
  <c r="O39"/>
  <c r="I39"/>
  <c r="O36"/>
  <c r="I36"/>
  <c r="O33"/>
  <c r="I33"/>
  <c r="O30"/>
  <c r="I30"/>
  <c r="O27"/>
  <c r="I27"/>
  <c r="O24"/>
  <c r="I24"/>
  <c r="I16"/>
  <c r="O20"/>
  <c r="I20"/>
  <c r="O17"/>
  <c r="I17"/>
  <c r="I9"/>
  <c r="O13"/>
  <c r="I13"/>
  <c r="O10"/>
  <c r="I10"/>
  <c i="4" r="I3"/>
  <c r="I59"/>
  <c r="O63"/>
  <c r="I63"/>
  <c r="O60"/>
  <c r="I60"/>
  <c r="I54"/>
  <c r="O55"/>
  <c r="I55"/>
  <c r="I42"/>
  <c r="O50"/>
  <c r="I50"/>
  <c r="O46"/>
  <c r="I46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3" r="I3"/>
  <c r="I59"/>
  <c r="O63"/>
  <c r="I63"/>
  <c r="O60"/>
  <c r="I60"/>
  <c r="I54"/>
  <c r="O55"/>
  <c r="I55"/>
  <c r="I42"/>
  <c r="O50"/>
  <c r="I50"/>
  <c r="O46"/>
  <c r="I46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2" r="I3"/>
  <c r="I141"/>
  <c r="O154"/>
  <c r="I154"/>
  <c r="O150"/>
  <c r="I150"/>
  <c r="O146"/>
  <c r="I146"/>
  <c r="O142"/>
  <c r="I142"/>
  <c r="I130"/>
  <c r="O138"/>
  <c r="I138"/>
  <c r="O135"/>
  <c r="I135"/>
  <c r="O131"/>
  <c r="I131"/>
  <c r="I93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I88"/>
  <c r="O89"/>
  <c r="I89"/>
  <c r="I83"/>
  <c r="O84"/>
  <c r="I84"/>
  <c r="I30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I9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<sst xmlns="http://schemas.openxmlformats.org/spreadsheetml/2006/main">
  <si>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</si>
  <si>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</si>
  <si>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</si>
  <si>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51_2024_2 - DPS komunikace Ke Gruntě a Vavřinecká - ETAPA II.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</si>
  <si>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</si>
  <si>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</si>
  <si>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</si>
  <si>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</si>
  <si>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</si>
  <si>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</si>
  <si>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</si>
  <si>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</si>
  <si>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</si>
  <si>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301A</t>
  </si>
  <si>
    <t>Vsakovací objekt A</t>
  </si>
  <si>
    <t>SO 301B</t>
  </si>
  <si>
    <t>Vsakovací objekt B</t>
  </si>
  <si>
    <t>SO 401</t>
  </si>
  <si>
    <t>Veřejné osvětlení</t>
  </si>
  <si>
    <t>VRN</t>
  </si>
  <si>
    <t>VRN-Vsak</t>
  </si>
  <si>
    <t>Soupis prací objektu</t>
  </si>
  <si>
    <t>S</t>
  </si>
  <si>
    <t>Stavba:</t>
  </si>
  <si>
    <t>51_2024_2</t>
  </si>
  <si>
    <t>DPS komunikace Ke Gruntě a Vavřinecká - ETAPA II.</t>
  </si>
  <si>
    <t>O</t>
  </si>
  <si>
    <t>Objekt:</t>
  </si>
  <si>
    <t>II.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</si>
  <si>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</si>
  <si>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</si>
  <si>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</si>
  <si>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</si>
  <si>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</si>
  <si>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</si>
  <si>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</si>
  <si>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</si>
  <si>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</si>
  <si>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</si>
  <si>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</si>
  <si>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</si>
  <si>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</si>
  <si>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</si>
  <si>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</si>
  <si>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</si>
  <si>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</si>
  <si>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</si>
  <si>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</si>
  <si>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</si>
  <si>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</si>
  <si>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</si>
  <si>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</si>
  <si>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</si>
  <si>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21,15*2,4 50.760000 = 50,76000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</si>
  <si>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</si>
  <si>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</si>
  <si>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</si>
  <si>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</si>
  <si>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182,0*0,15*2,0 54.600000 = 54,60000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</si>
  <si>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</si>
  <si>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</si>
  <si>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</si>
  <si>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272,0*0,15*1,85 75.480000 = 75,48000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</si>
  <si>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</si>
  <si>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</si>
  <si>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 xml:space="preserve">POPLATKY ZA LIKVIDACI ODPADŮ NEKONTAMINOVANÝCH - 17 05 04  VYTĚŽENÉ ZEMINY A HORNINY NESPLŇUJÍCÍ LIMITNÍ HODNOTY PRO ZASYPÁVÁNÍ</t>
  </si>
  <si>
    <t>dle pol.č. 122838 : 313,3348*1,85 579.669380 = 579,66938 [A]</t>
  </si>
  <si>
    <t>015140</t>
  </si>
  <si>
    <t xml:space="preserve">POPLATKY ZA LIKVIDACI ODPADŮ NEKONTAMINOVANÝCH - 17 01 01  BETON Z DEMOLIC OBJEKTŮ, ZÁKLADŮ TV</t>
  </si>
  <si>
    <t>stávající betonová dlažba : 10*0,1*2,5
stáv. plochy z betonu : 2,0*2,5 7.500000 = 7,50000 [A]</t>
  </si>
  <si>
    <t>1</t>
  </si>
  <si>
    <t>Zemní práce</t>
  </si>
  <si>
    <t>113188</t>
  </si>
  <si>
    <t>ODSTRANĚNÍ KRYTU ZPEVNĚNÝCH PLOCH Z DLAŽDIC, ODVOZ DO 20KM</t>
  </si>
  <si>
    <t>M3</t>
  </si>
  <si>
    <t>stávající betonová dlažba : 10*0,1 1.000000 = 1,00000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</si>
  <si>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</si>
  <si>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11318B</t>
  </si>
  <si>
    <t>ODSTRANĚNÍ KRYTU ZPEVNĚNÝCH PLOCH Z DLAŽDIC - DOPRAVA</t>
  </si>
  <si>
    <t>tkm</t>
  </si>
  <si>
    <t>stávající betonová dlažba : 10*0,1*2,5*10 25.000000 = 25,00000 [A]</t>
  </si>
  <si>
    <t>Položka zahrnuje:
- samostatnou dopravu suti a vybouraných hmot.
Položka nezahrnuje:
- x
Způsob měření:
- množství se určí jako součin hmotnosti [t] a požadované vzdálenosti [km].</t>
  </si>
  <si>
    <t>113358</t>
  </si>
  <si>
    <t>ODSTRAN PODKLADU ZPEVNĚNÝCH PLOCH Z BETONU, ODVOZ DO 20KM</t>
  </si>
  <si>
    <t>stáv. plochy z betonu : 20*0,1 2.000000 = 2,00000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</si>
  <si>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</si>
  <si>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11335B</t>
  </si>
  <si>
    <t>ODSTRANĚNÍ PODKLADU ZPEVNĚNÝCH PLOCH Z BETONU - DOPRAVA</t>
  </si>
  <si>
    <t>stáv. plochy z betonu : 20*0,1*2,5*10 50.000000 = 50,00000 [A]</t>
  </si>
  <si>
    <t>113728</t>
  </si>
  <si>
    <t>FRÉZOVÁNÍ ZPEVNĚNÝCH PLOCH ASFALTOVÝCH, ODVOZ DO 20KM</t>
  </si>
  <si>
    <t>stávající zničená cesta : 423*0,05 21.150000 = 21,15000 [A]</t>
  </si>
  <si>
    <t>11372B</t>
  </si>
  <si>
    <t>FRÉZOVÁNÍ ZPEVNĚNÝCH PLOCH ASFALTOVÝCH - DOPRAVA</t>
  </si>
  <si>
    <t>stávající zničená cesta : (423*0,05)*2,4*10 507.600000 = 507,60000 [A]</t>
  </si>
  <si>
    <t>121108</t>
  </si>
  <si>
    <t>SEJMUTÍ ORNICE NEBO LESNÍ PŮDY S ODVOZEM DO 20KM</t>
  </si>
  <si>
    <t>272*0,15 40.800000 = 40,80000 [A]</t>
  </si>
  <si>
    <t xml:space="preserve"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</si>
  <si>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</si>
  <si>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</si>
  <si>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</si>
  <si>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272,0*0,15*10 408.000000 = 408,00000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</si>
  <si>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</si>
  <si>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</si>
  <si>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</si>
  <si>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182*0,15
komunikace : 348*0,29
sanace - komunikace : 348,0*0,3
chodník - pás pro nevidomé : 4,02*0,24
kamenné povrchy z žuly : 171*0,45
štěrk. krajnice : 14,0*0,2 313.334800 = 313,33480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</si>
  <si>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</si>
  <si>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</si>
  <si>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</si>
  <si>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313,3348*10 3133.348000 = 3133,34800 [A]</t>
  </si>
  <si>
    <t>18120</t>
  </si>
  <si>
    <t>ÚPRAVA PLÁNĚ SE ZHUTNĚNÍM V HORNINĚ TŘ. II</t>
  </si>
  <si>
    <t>M2</t>
  </si>
  <si>
    <t>vegetační úpravy : 182
komunikace : 348
sanace - komunikace : 348,0
chodník - pás pro nevidomé : 4,02
kamenné povrchy z žuly : 171
štěrk. krajnice : 14,0 1067.020000 = 1067,02000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</si>
  <si>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</si>
  <si>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</si>
  <si>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</si>
  <si>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182 182.000000 = 182,00000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</si>
  <si>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</si>
  <si>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</si>
  <si>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</si>
  <si>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</si>
  <si>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</si>
  <si>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 a zvláštní zakládání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</si>
  <si>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</si>
  <si>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</si>
  <si>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</si>
  <si>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348*0,3 104.400000 = 104,40000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</si>
  <si>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</si>
  <si>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</si>
  <si>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</si>
  <si>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45152</t>
  </si>
  <si>
    <t>PODKLADNÍ A VÝPLŇOVÉ VRSTVY Z KAMENIVA DRCENÉHO</t>
  </si>
  <si>
    <t>lože fr. 4/8_x000d_
chodník - pás pro nevidomé : 4,02*0,03
kamenné povrchy z žuly : 171*0,03 5.250600 = 5,25060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</si>
  <si>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</si>
  <si>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</si>
  <si>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</si>
  <si>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56143G</t>
  </si>
  <si>
    <t xml:space="preserve">SMĚSI Z KAMENIVA STMELENÉ CEMENTEM  SC C 8/10 TL. DO 150MM</t>
  </si>
  <si>
    <t>kamenné povrchy z žuly : 171,0 171.000000 = 171,00000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</si>
  <si>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</si>
  <si>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</si>
  <si>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</si>
  <si>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komunikace- ŠDb 0/32 : 346
chodník - pás pro nevidomé - ŠDb 0/32 : 4,02 350.020000 = 350,02000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</si>
  <si>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</si>
  <si>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</si>
  <si>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</si>
  <si>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kamenné povrchy z žuly - ŠDb 0/32: 171 171.000000 = 171,00000 [A]</t>
  </si>
  <si>
    <t>56930</t>
  </si>
  <si>
    <t>ZPEVNĚNÍ KRAJNIC ZE ŠTĚRKODRTI</t>
  </si>
  <si>
    <t>štěrk. krajnice : 14,0*0,2 2.800000 = 2,80000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</si>
  <si>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</si>
  <si>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</si>
  <si>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</si>
  <si>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346,0 346.000000 = 346,00000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</si>
  <si>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</si>
  <si>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</si>
  <si>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</si>
  <si>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346,0 = 346,00000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</si>
  <si>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</si>
  <si>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</si>
  <si>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</si>
  <si>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komunikace: 346,0 = 346,00000 [A]</t>
  </si>
  <si>
    <t>58221</t>
  </si>
  <si>
    <t>DLÁŽDĚNÉ KRYTY Z DROBNÝCH KOSTEK DO LOŽE Z KAMENIVA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</si>
  <si>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</si>
  <si>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</si>
  <si>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</si>
  <si>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>chodník - pás pro nevidomé : 4,02 4.020000 = 4,02000 [A]</t>
  </si>
  <si>
    <t>8</t>
  </si>
  <si>
    <t>Trubní vedení</t>
  </si>
  <si>
    <t>89712</t>
  </si>
  <si>
    <t>VPUSŤ KANALIZAČNÍ ULIČNÍ KOMPLETNÍ Z BETONOVÝCH DÍLCŮ</t>
  </si>
  <si>
    <t>KUS</t>
  </si>
  <si>
    <t>1 = 1,00000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</si>
  <si>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</si>
  <si>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</si>
  <si>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</si>
  <si>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</si>
  <si>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</si>
  <si>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</si>
  <si>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</si>
  <si>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</si>
  <si>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</si>
  <si>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</si>
  <si>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 4.000000 = 4,00000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</si>
  <si>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</si>
  <si>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</si>
  <si>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</si>
  <si>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</si>
  <si>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917223</t>
  </si>
  <si>
    <t>SILNIČNÍ A CHODNÍKOVÉ OBRUBY Z BETONOVÝCH OBRUBNÍKŮ ŠÍŘ 100MM</t>
  </si>
  <si>
    <t>M</t>
  </si>
  <si>
    <t>1000/100/250 : 295,0 295.000000 = 295,00000 [A]</t>
  </si>
  <si>
    <t>Položka zahrnuje:
- dodání a pokládku betonových obrubníků o rozměrech předepsaných zadávací dokumentací
- betonové lože i boční betonovou opěrku
Položka nezahrnuje:
- x</t>
  </si>
  <si>
    <t>93545</t>
  </si>
  <si>
    <t>R</t>
  </si>
  <si>
    <t>ŽLABY Z DÍLCŮ Z POLYMERBETONU SVĚTLÉ ŠÍŘKY DO 400MM VČETNĚ MŘÍŽÍ</t>
  </si>
  <si>
    <t>3,8 = 3,80000 [A]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</si>
  <si>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</si>
  <si>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dle pol.č. 131838 :
dle pol.č. 132838 : 70,0*1,85+(8,75-6,475)*1,85 = 133,70875 [A]</t>
  </si>
  <si>
    <t>131838</t>
  </si>
  <si>
    <t>HLOUBENÍ JAM ZAPAŽ I NEPAŽ TŘ. II, ODVOZ DO 20KM</t>
  </si>
  <si>
    <t>20,0*2,5
svahování 40% : 50,0*0,4 70.000000 = 70,00000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</si>
  <si>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</si>
  <si>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13183B</t>
  </si>
  <si>
    <t>HLOUBENÍ JAM ZAPAŽ I NEPAŽ TŘ. II - DOPRAVA</t>
  </si>
  <si>
    <t>20,0*2,5*10
svahování 40% : 50,0*0,4*10 700.000000 = 700,00000 [A]</t>
  </si>
  <si>
    <t>132838</t>
  </si>
  <si>
    <t>HLOUBENÍ RÝH ŠÍŘ DO 2M PAŽ I NEPAŽ TŘ. II, ODVOZ DO 20KM</t>
  </si>
  <si>
    <t>potrubí 3,5*2,5*1,0 = 8,75000 [A]</t>
  </si>
  <si>
    <t>13283B</t>
  </si>
  <si>
    <t>HLOUBENÍ RÝH ŠÍŘ DO 2M PAŽ I NEPAŽ TŘ. II - DOPRAVA</t>
  </si>
  <si>
    <t>potrubí _x000d_
-zpětný zásyp : 22,75 = 22,75000 [A]</t>
  </si>
  <si>
    <t>17411</t>
  </si>
  <si>
    <t>ZÁSYP JAM A RÝH ZEMINOU SE ZHUTNĚNÍM</t>
  </si>
  <si>
    <t>potrubí 3,5*(2,5-0,15-0,2-0,3)*1,0 = 6,47500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</si>
  <si>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</si>
  <si>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</si>
  <si>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</si>
  <si>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fr. 63/125 : 45,0
fr. 8/16 : 5,0 50.000000 = 50,00000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</si>
  <si>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</si>
  <si>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</si>
  <si>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</si>
  <si>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3,5*1,0*(0,2+0,3) = 1,75000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</si>
  <si>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</si>
  <si>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21264</t>
  </si>
  <si>
    <t>TRATIVODY KOMPL Z TRUB Z PLAST HMOT DN DO 200MM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</si>
  <si>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</si>
  <si>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22695A</t>
  </si>
  <si>
    <t>VÝDŘEVA ZÁPOROVÉHO PAŽENÍ DOČASNÁ (PLOCHA)</t>
  </si>
  <si>
    <t>2,5*2,5 6.250000 = 6,25000 [A]</t>
  </si>
  <si>
    <t xml:space="preserve">Položka zahrnuje:
- osazení pažin bez ohledu na druh
- jejich opotřebení 
-  odstranění
Položka nezahrnuje:
- x</t>
  </si>
  <si>
    <t>28997C</t>
  </si>
  <si>
    <t>OPLÁŠTĚNÍ (ZPEVNĚNÍ) Z GEOTEXTILIE DO 300G/M2</t>
  </si>
  <si>
    <t>20,0*2,0
(4,3+5,4+2,3+9,0+0,6)*2,5
překrytí 40% : 94,0*0,4 131.600000 = 131,60000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</si>
  <si>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</si>
  <si>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45157</t>
  </si>
  <si>
    <t>PODKLADNÍ A VÝPLŇOVÉ VRSTVY Z KAMENIVA TĚŽENÉHO</t>
  </si>
  <si>
    <t>lože pod potrubí 3,5*1,0*0,15 = 0,52500 [A]</t>
  </si>
  <si>
    <t>87445</t>
  </si>
  <si>
    <t>POTRUBÍ Z TRUB PLASTOVÝCH ODPADNÍCH DN DO 300MM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</si>
  <si>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</si>
  <si>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899309</t>
  </si>
  <si>
    <t>DOPLŇKY NA POTRUBÍ - VÝSTRAŽNÁ FÓLIE</t>
  </si>
  <si>
    <t>3,5 = 3,50000 [A]</t>
  </si>
  <si>
    <t>Položka zahrnuje:
- veškerý materiál, výrobky a polotovary
- mimostaveništní a vnitrostaveništní dopravy (rovněž přesuny), včetně naložení a složení,případně s uložením
Položka nezahrnuje:
- x</t>
  </si>
  <si>
    <t>dle pol.č. 131838 : 127,75*1,85
dle pol.č. 132838 : (24,25-17,945)*1,85 248.001750 = 248,00175 [A]</t>
  </si>
  <si>
    <t>51,1*2,5
svahování 40% : 127,75*0,4 178.850000 = 178,85000 [A]</t>
  </si>
  <si>
    <t>178,85*10
-51,1*10 1277.500000 = 1277,50000 [A]</t>
  </si>
  <si>
    <t>potrubí : 9,7*1,0*2,5 24.250000 = 24,25000 [A]</t>
  </si>
  <si>
    <t>potrubí : 24,25*10
zpětný zásyp : -17,945*10 63.050000 = 63,05000 [A]</t>
  </si>
  <si>
    <t>potrubí : 9,7*(2,5-0,15-0,2-0,3)*1,0
výkopek : 51,1 69.045000 = 69,04500 [A]</t>
  </si>
  <si>
    <t>fr. 63/125 : 122,75
fr. 8/16 : 5,0 127.750000 = 127,75000 [A]</t>
  </si>
  <si>
    <t>9,7*1,0*(0,2+0,3) 4.850000 = 4,85000 [A]</t>
  </si>
  <si>
    <t>9,7*2,5 24.250000 = 24,25000 [A]</t>
  </si>
  <si>
    <t>51,1*2,0
(7,7+5,2+7,4+4,1+4,1)*2,5
překrytí 40% : 173,45*0,4 242.830000 = 242,83000 [A]</t>
  </si>
  <si>
    <t>lože po potrubí : 9,7*1,0*0,15 1.455000 = 1,45500 [A]</t>
  </si>
  <si>
    <t>Všeobecné konstrukce a práce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</si>
  <si>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</si>
  <si>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</si>
  <si>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</si>
  <si>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</si>
  <si>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</si>
  <si>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</si>
  <si>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</si>
  <si>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</t>
  </si>
  <si>
    <t>Přidružená stavební výroba</t>
  </si>
  <si>
    <t>742511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</si>
  <si>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</si>
  <si>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</si>
  <si>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</si>
  <si>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</si>
  <si>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</si>
  <si>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</si>
  <si>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</si>
  <si>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</si>
  <si>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</si>
  <si>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</si>
  <si>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</si>
  <si>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</si>
  <si>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</si>
  <si>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</si>
  <si>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</si>
  <si>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</si>
  <si>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</si>
  <si>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</si>
  <si>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</si>
  <si>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</si>
  <si>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</si>
  <si>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</si>
  <si>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</si>
  <si>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</si>
  <si>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</si>
  <si>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</si>
  <si>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 4.000000 = 4,00000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</si>
  <si>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</si>
  <si>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</si>
  <si>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</si>
  <si>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</si>
  <si>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</si>
  <si>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</si>
  <si>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</si>
  <si>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</si>
  <si>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</si>
  <si>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</si>
  <si>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</si>
  <si>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</si>
  <si>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</si>
  <si>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</si>
  <si>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</si>
  <si>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</si>
  <si>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</si>
  <si>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</si>
  <si>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</si>
  <si>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</si>
  <si>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</si>
  <si>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</si>
  <si>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</si>
  <si>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</si>
  <si>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</si>
  <si>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</si>
  <si>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</si>
  <si>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</si>
  <si>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</si>
  <si>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</si>
  <si>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</si>
  <si>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</si>
  <si>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</si>
  <si>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</si>
  <si>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</si>
  <si>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ANALÝZY RIZIK A PODMÍNEK VYJÁDŘENÍ KHS</t>
  </si>
  <si>
    <t>Položka zahrnuje:
- objednatelem povolené náklady na požadovaná zařízení zhotovitele
Položka nezahrnuje:
- x</t>
  </si>
  <si>
    <t>02912-R</t>
  </si>
  <si>
    <t>OSTATNÍ POŽADAVKY - VYTYČENÍ INŽ. SÍTÍ</t>
  </si>
  <si>
    <t>kpl</t>
  </si>
  <si>
    <t>02940-R1</t>
  </si>
  <si>
    <t>OSTATNÍ POŽADAVKY - Činnost odpovědného statika, geodeta, hydreogeologa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</si>
</sst>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SUM(C10:C15)</f>
        <v>0</v>
      </c>
      <c r="D6" s="3"/>
      <c r="E6" s="3"/>
    </row>
    <row r="7">
      <c r="A7" s="3"/>
      <c r="B7" s="5" t="s">
        <v>5</v>
      </c>
      <c r="C7" s="6">
        <f>SUM(E10:E15)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'II. ETAPASO 101'!I3</f>
        <v>0</v>
      </c>
      <c r="D10" s="9">
        <f>SUMIFS('II. ETAPASO 101'!O:O,'II. ETAPASO 101'!A:A,"P")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'II. ETAPASO 301A'!I3</f>
        <v>0</v>
      </c>
      <c r="D11" s="9">
        <f>SUMIFS('II. ETAPASO 301A'!O:O,'II. ETAPASO 301A'!A:A,"P")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'II. ETAPASO 301B'!I3</f>
        <v>0</v>
      </c>
      <c r="D12" s="9">
        <f>SUMIFS('II. ETAPASO 301B'!O:O,'II. ETAPASO 301B'!A:A,"P")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'II. ETAPASO 401'!I3</f>
        <v>0</v>
      </c>
      <c r="D13" s="9">
        <f>SUMIFS('II. ETAPASO 401'!O:O,'II. ETAPASO 401'!A:A,"P")</f>
        <v>0</v>
      </c>
      <c r="E13" s="9">
        <f>C13+D13</f>
        <v>0</v>
      </c>
    </row>
    <row r="14">
      <c r="A14" s="8" t="s">
        <v>19</v>
      </c>
      <c r="B14" s="8" t="s">
        <v>19</v>
      </c>
      <c r="C14" s="9">
        <f>'II. ETAPAVRN'!I3</f>
        <v>0</v>
      </c>
      <c r="D14" s="9">
        <f>SUMIFS('II. ETAPAVRN'!O:O,'II. ETAPAVRN'!A:A,"P")</f>
        <v>0</v>
      </c>
      <c r="E14" s="9">
        <f>C14+D14</f>
        <v>0</v>
      </c>
    </row>
    <row r="15">
      <c r="A15" s="8" t="s">
        <v>20</v>
      </c>
      <c r="B15" s="8" t="s">
        <v>19</v>
      </c>
      <c r="C15" s="9">
        <f>'II. ETAPAVRN-Vsak'!I3</f>
        <v>0</v>
      </c>
      <c r="D15" s="9">
        <f>SUMIFS('II. ETAPAVRN-Vsak'!O:O,'II. ETAPAVRN-Vsak'!A:A,"P")</f>
        <v>0</v>
      </c>
      <c r="E15" s="9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11</v>
      </c>
      <c r="I3" s="23">
        <f>SUMIFS(I9:I157,A9:A157,"SD")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43</v>
      </c>
      <c r="D9" s="32"/>
      <c r="E9" s="29" t="s">
        <v>44</v>
      </c>
      <c r="F9" s="32"/>
      <c r="G9" s="32"/>
      <c r="H9" s="32"/>
      <c r="I9" s="33">
        <f>SUMIFS(I10:I29,A10:A29,"P")</f>
        <v>0</v>
      </c>
      <c r="J9" s="34"/>
    </row>
    <row r="10">
      <c r="A10" s="35" t="s">
        <v>45</v>
      </c>
      <c r="B10" s="35">
        <v>1</v>
      </c>
      <c r="C10" s="36" t="s">
        <v>46</v>
      </c>
      <c r="D10" s="35" t="s">
        <v>47</v>
      </c>
      <c r="E10" s="37" t="s">
        <v>48</v>
      </c>
      <c r="F10" s="38" t="s">
        <v>49</v>
      </c>
      <c r="G10" s="39">
        <v>50.759999999999998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>
      <c r="A12" s="35" t="s">
        <v>52</v>
      </c>
      <c r="B12" s="43"/>
      <c r="C12" s="44"/>
      <c r="D12" s="44"/>
      <c r="E12" s="47" t="s">
        <v>53</v>
      </c>
      <c r="F12" s="44"/>
      <c r="G12" s="44"/>
      <c r="H12" s="44"/>
      <c r="I12" s="44"/>
      <c r="J12" s="46"/>
    </row>
    <row r="13" ht="75">
      <c r="A13" s="35" t="s">
        <v>54</v>
      </c>
      <c r="B13" s="43"/>
      <c r="C13" s="44"/>
      <c r="D13" s="44"/>
      <c r="E13" s="37" t="s">
        <v>55</v>
      </c>
      <c r="F13" s="44"/>
      <c r="G13" s="44"/>
      <c r="H13" s="44"/>
      <c r="I13" s="44"/>
      <c r="J13" s="46"/>
    </row>
    <row r="14">
      <c r="A14" s="35" t="s">
        <v>45</v>
      </c>
      <c r="B14" s="35">
        <v>2</v>
      </c>
      <c r="C14" s="36" t="s">
        <v>56</v>
      </c>
      <c r="D14" s="35" t="s">
        <v>47</v>
      </c>
      <c r="E14" s="37" t="s">
        <v>57</v>
      </c>
      <c r="F14" s="38" t="s">
        <v>49</v>
      </c>
      <c r="G14" s="39">
        <v>54.600000000000001</v>
      </c>
      <c r="H14" s="40">
        <v>0</v>
      </c>
      <c r="I14" s="41">
        <f>ROUND(G14*H14,P4)</f>
        <v>0</v>
      </c>
      <c r="J14" s="38" t="s">
        <v>50</v>
      </c>
      <c r="O14" s="42">
        <f>I14*0.21</f>
        <v>0</v>
      </c>
      <c r="P14">
        <v>3</v>
      </c>
    </row>
    <row r="15">
      <c r="A15" s="35" t="s">
        <v>51</v>
      </c>
      <c r="B15" s="43"/>
      <c r="C15" s="44"/>
      <c r="D15" s="44"/>
      <c r="E15" s="45" t="s">
        <v>47</v>
      </c>
      <c r="F15" s="44"/>
      <c r="G15" s="44"/>
      <c r="H15" s="44"/>
      <c r="I15" s="44"/>
      <c r="J15" s="46"/>
    </row>
    <row r="16" ht="30">
      <c r="A16" s="35" t="s">
        <v>52</v>
      </c>
      <c r="B16" s="43"/>
      <c r="C16" s="44"/>
      <c r="D16" s="44"/>
      <c r="E16" s="47" t="s">
        <v>58</v>
      </c>
      <c r="F16" s="44"/>
      <c r="G16" s="44"/>
      <c r="H16" s="44"/>
      <c r="I16" s="44"/>
      <c r="J16" s="46"/>
    </row>
    <row r="17" ht="75">
      <c r="A17" s="35" t="s">
        <v>54</v>
      </c>
      <c r="B17" s="43"/>
      <c r="C17" s="44"/>
      <c r="D17" s="44"/>
      <c r="E17" s="37" t="s">
        <v>59</v>
      </c>
      <c r="F17" s="44"/>
      <c r="G17" s="44"/>
      <c r="H17" s="44"/>
      <c r="I17" s="44"/>
      <c r="J17" s="46"/>
    </row>
    <row r="18" ht="30">
      <c r="A18" s="35" t="s">
        <v>45</v>
      </c>
      <c r="B18" s="35">
        <v>3</v>
      </c>
      <c r="C18" s="36" t="s">
        <v>60</v>
      </c>
      <c r="D18" s="35" t="s">
        <v>47</v>
      </c>
      <c r="E18" s="37" t="s">
        <v>61</v>
      </c>
      <c r="F18" s="38" t="s">
        <v>49</v>
      </c>
      <c r="G18" s="39">
        <v>75.480000000000004</v>
      </c>
      <c r="H18" s="40">
        <v>0</v>
      </c>
      <c r="I18" s="41">
        <f>ROUND(G18*H18,P4)</f>
        <v>0</v>
      </c>
      <c r="J18" s="38" t="s">
        <v>50</v>
      </c>
      <c r="O18" s="42">
        <f>I18*0.21</f>
        <v>0</v>
      </c>
      <c r="P18">
        <v>3</v>
      </c>
    </row>
    <row r="19">
      <c r="A19" s="35" t="s">
        <v>51</v>
      </c>
      <c r="B19" s="43"/>
      <c r="C19" s="44"/>
      <c r="D19" s="44"/>
      <c r="E19" s="45" t="s">
        <v>47</v>
      </c>
      <c r="F19" s="44"/>
      <c r="G19" s="44"/>
      <c r="H19" s="44"/>
      <c r="I19" s="44"/>
      <c r="J19" s="46"/>
    </row>
    <row r="20">
      <c r="A20" s="35" t="s">
        <v>52</v>
      </c>
      <c r="B20" s="43"/>
      <c r="C20" s="44"/>
      <c r="D20" s="44"/>
      <c r="E20" s="47" t="s">
        <v>62</v>
      </c>
      <c r="F20" s="44"/>
      <c r="G20" s="44"/>
      <c r="H20" s="44"/>
      <c r="I20" s="44"/>
      <c r="J20" s="46"/>
    </row>
    <row r="21" ht="165">
      <c r="A21" s="35" t="s">
        <v>54</v>
      </c>
      <c r="B21" s="43"/>
      <c r="C21" s="44"/>
      <c r="D21" s="44"/>
      <c r="E21" s="37" t="s">
        <v>63</v>
      </c>
      <c r="F21" s="44"/>
      <c r="G21" s="44"/>
      <c r="H21" s="44"/>
      <c r="I21" s="44"/>
      <c r="J21" s="46"/>
    </row>
    <row r="22" ht="45">
      <c r="A22" s="35" t="s">
        <v>45</v>
      </c>
      <c r="B22" s="35">
        <v>4</v>
      </c>
      <c r="C22" s="36" t="s">
        <v>64</v>
      </c>
      <c r="D22" s="35" t="s">
        <v>47</v>
      </c>
      <c r="E22" s="37" t="s">
        <v>65</v>
      </c>
      <c r="F22" s="38" t="s">
        <v>49</v>
      </c>
      <c r="G22" s="39">
        <v>579.66938000000005</v>
      </c>
      <c r="H22" s="40">
        <v>0</v>
      </c>
      <c r="I22" s="41">
        <f>ROUND(G22*H22,P4)</f>
        <v>0</v>
      </c>
      <c r="J22" s="38" t="s">
        <v>50</v>
      </c>
      <c r="O22" s="42">
        <f>I22*0.21</f>
        <v>0</v>
      </c>
      <c r="P22">
        <v>3</v>
      </c>
    </row>
    <row r="23">
      <c r="A23" s="35" t="s">
        <v>51</v>
      </c>
      <c r="B23" s="43"/>
      <c r="C23" s="44"/>
      <c r="D23" s="44"/>
      <c r="E23" s="45" t="s">
        <v>47</v>
      </c>
      <c r="F23" s="44"/>
      <c r="G23" s="44"/>
      <c r="H23" s="44"/>
      <c r="I23" s="44"/>
      <c r="J23" s="46"/>
    </row>
    <row r="24">
      <c r="A24" s="35" t="s">
        <v>52</v>
      </c>
      <c r="B24" s="43"/>
      <c r="C24" s="44"/>
      <c r="D24" s="44"/>
      <c r="E24" s="47" t="s">
        <v>66</v>
      </c>
      <c r="F24" s="44"/>
      <c r="G24" s="44"/>
      <c r="H24" s="44"/>
      <c r="I24" s="44"/>
      <c r="J24" s="46"/>
    </row>
    <row r="25" ht="165">
      <c r="A25" s="35" t="s">
        <v>54</v>
      </c>
      <c r="B25" s="43"/>
      <c r="C25" s="44"/>
      <c r="D25" s="44"/>
      <c r="E25" s="37" t="s">
        <v>63</v>
      </c>
      <c r="F25" s="44"/>
      <c r="G25" s="44"/>
      <c r="H25" s="44"/>
      <c r="I25" s="44"/>
      <c r="J25" s="46"/>
    </row>
    <row r="26" ht="30">
      <c r="A26" s="35" t="s">
        <v>45</v>
      </c>
      <c r="B26" s="35">
        <v>5</v>
      </c>
      <c r="C26" s="36" t="s">
        <v>67</v>
      </c>
      <c r="D26" s="35" t="s">
        <v>47</v>
      </c>
      <c r="E26" s="37" t="s">
        <v>68</v>
      </c>
      <c r="F26" s="38" t="s">
        <v>49</v>
      </c>
      <c r="G26" s="39">
        <v>7.5</v>
      </c>
      <c r="H26" s="40">
        <v>0</v>
      </c>
      <c r="I26" s="41">
        <f>ROUND(G26*H26,P4)</f>
        <v>0</v>
      </c>
      <c r="J26" s="38" t="s">
        <v>50</v>
      </c>
      <c r="O26" s="42">
        <f>I26*0.21</f>
        <v>0</v>
      </c>
      <c r="P26">
        <v>3</v>
      </c>
    </row>
    <row r="27">
      <c r="A27" s="35" t="s">
        <v>51</v>
      </c>
      <c r="B27" s="43"/>
      <c r="C27" s="44"/>
      <c r="D27" s="44"/>
      <c r="E27" s="45" t="s">
        <v>47</v>
      </c>
      <c r="F27" s="44"/>
      <c r="G27" s="44"/>
      <c r="H27" s="44"/>
      <c r="I27" s="44"/>
      <c r="J27" s="46"/>
    </row>
    <row r="28" ht="30">
      <c r="A28" s="35" t="s">
        <v>52</v>
      </c>
      <c r="B28" s="43"/>
      <c r="C28" s="44"/>
      <c r="D28" s="44"/>
      <c r="E28" s="47" t="s">
        <v>69</v>
      </c>
      <c r="F28" s="44"/>
      <c r="G28" s="44"/>
      <c r="H28" s="44"/>
      <c r="I28" s="44"/>
      <c r="J28" s="46"/>
    </row>
    <row r="29" ht="165">
      <c r="A29" s="35" t="s">
        <v>54</v>
      </c>
      <c r="B29" s="43"/>
      <c r="C29" s="44"/>
      <c r="D29" s="44"/>
      <c r="E29" s="37" t="s">
        <v>63</v>
      </c>
      <c r="F29" s="44"/>
      <c r="G29" s="44"/>
      <c r="H29" s="44"/>
      <c r="I29" s="44"/>
      <c r="J29" s="46"/>
    </row>
    <row r="30">
      <c r="A30" s="29" t="s">
        <v>42</v>
      </c>
      <c r="B30" s="30"/>
      <c r="C30" s="31" t="s">
        <v>70</v>
      </c>
      <c r="D30" s="32"/>
      <c r="E30" s="29" t="s">
        <v>71</v>
      </c>
      <c r="F30" s="32"/>
      <c r="G30" s="32"/>
      <c r="H30" s="32"/>
      <c r="I30" s="33">
        <f>SUMIFS(I31:I82,A31:A82,"P")</f>
        <v>0</v>
      </c>
      <c r="J30" s="34"/>
    </row>
    <row r="31">
      <c r="A31" s="35" t="s">
        <v>45</v>
      </c>
      <c r="B31" s="35">
        <v>6</v>
      </c>
      <c r="C31" s="36" t="s">
        <v>72</v>
      </c>
      <c r="D31" s="35" t="s">
        <v>47</v>
      </c>
      <c r="E31" s="37" t="s">
        <v>73</v>
      </c>
      <c r="F31" s="38" t="s">
        <v>74</v>
      </c>
      <c r="G31" s="39">
        <v>1</v>
      </c>
      <c r="H31" s="40">
        <v>0</v>
      </c>
      <c r="I31" s="41">
        <f>ROUND(G31*H31,P4)</f>
        <v>0</v>
      </c>
      <c r="J31" s="38" t="s">
        <v>50</v>
      </c>
      <c r="O31" s="42">
        <f>I31*0.21</f>
        <v>0</v>
      </c>
      <c r="P31">
        <v>3</v>
      </c>
    </row>
    <row r="32">
      <c r="A32" s="35" t="s">
        <v>51</v>
      </c>
      <c r="B32" s="43"/>
      <c r="C32" s="44"/>
      <c r="D32" s="44"/>
      <c r="E32" s="45" t="s">
        <v>47</v>
      </c>
      <c r="F32" s="44"/>
      <c r="G32" s="44"/>
      <c r="H32" s="44"/>
      <c r="I32" s="44"/>
      <c r="J32" s="46"/>
    </row>
    <row r="33">
      <c r="A33" s="35" t="s">
        <v>52</v>
      </c>
      <c r="B33" s="43"/>
      <c r="C33" s="44"/>
      <c r="D33" s="44"/>
      <c r="E33" s="47" t="s">
        <v>75</v>
      </c>
      <c r="F33" s="44"/>
      <c r="G33" s="44"/>
      <c r="H33" s="44"/>
      <c r="I33" s="44"/>
      <c r="J33" s="46"/>
    </row>
    <row r="34" ht="135">
      <c r="A34" s="35" t="s">
        <v>54</v>
      </c>
      <c r="B34" s="43"/>
      <c r="C34" s="44"/>
      <c r="D34" s="44"/>
      <c r="E34" s="37" t="s">
        <v>76</v>
      </c>
      <c r="F34" s="44"/>
      <c r="G34" s="44"/>
      <c r="H34" s="44"/>
      <c r="I34" s="44"/>
      <c r="J34" s="46"/>
    </row>
    <row r="35">
      <c r="A35" s="35" t="s">
        <v>45</v>
      </c>
      <c r="B35" s="35">
        <v>7</v>
      </c>
      <c r="C35" s="36" t="s">
        <v>77</v>
      </c>
      <c r="D35" s="35" t="s">
        <v>47</v>
      </c>
      <c r="E35" s="37" t="s">
        <v>78</v>
      </c>
      <c r="F35" s="38" t="s">
        <v>79</v>
      </c>
      <c r="G35" s="39">
        <v>25</v>
      </c>
      <c r="H35" s="40">
        <v>0</v>
      </c>
      <c r="I35" s="41">
        <f>ROUND(G35*H35,P4)</f>
        <v>0</v>
      </c>
      <c r="J35" s="38" t="s">
        <v>50</v>
      </c>
      <c r="O35" s="42">
        <f>I35*0.21</f>
        <v>0</v>
      </c>
      <c r="P35">
        <v>3</v>
      </c>
    </row>
    <row r="36">
      <c r="A36" s="35" t="s">
        <v>51</v>
      </c>
      <c r="B36" s="43"/>
      <c r="C36" s="44"/>
      <c r="D36" s="44"/>
      <c r="E36" s="45" t="s">
        <v>47</v>
      </c>
      <c r="F36" s="44"/>
      <c r="G36" s="44"/>
      <c r="H36" s="44"/>
      <c r="I36" s="44"/>
      <c r="J36" s="46"/>
    </row>
    <row r="37">
      <c r="A37" s="35" t="s">
        <v>52</v>
      </c>
      <c r="B37" s="43"/>
      <c r="C37" s="44"/>
      <c r="D37" s="44"/>
      <c r="E37" s="47" t="s">
        <v>80</v>
      </c>
      <c r="F37" s="44"/>
      <c r="G37" s="44"/>
      <c r="H37" s="44"/>
      <c r="I37" s="44"/>
      <c r="J37" s="46"/>
    </row>
    <row r="38" ht="105">
      <c r="A38" s="35" t="s">
        <v>54</v>
      </c>
      <c r="B38" s="43"/>
      <c r="C38" s="44"/>
      <c r="D38" s="44"/>
      <c r="E38" s="37" t="s">
        <v>81</v>
      </c>
      <c r="F38" s="44"/>
      <c r="G38" s="44"/>
      <c r="H38" s="44"/>
      <c r="I38" s="44"/>
      <c r="J38" s="46"/>
    </row>
    <row r="39">
      <c r="A39" s="35" t="s">
        <v>45</v>
      </c>
      <c r="B39" s="35">
        <v>8</v>
      </c>
      <c r="C39" s="36" t="s">
        <v>82</v>
      </c>
      <c r="D39" s="35" t="s">
        <v>47</v>
      </c>
      <c r="E39" s="37" t="s">
        <v>83</v>
      </c>
      <c r="F39" s="38" t="s">
        <v>74</v>
      </c>
      <c r="G39" s="39">
        <v>2</v>
      </c>
      <c r="H39" s="40">
        <v>0</v>
      </c>
      <c r="I39" s="41">
        <f>ROUND(G39*H39,P4)</f>
        <v>0</v>
      </c>
      <c r="J39" s="38" t="s">
        <v>50</v>
      </c>
      <c r="O39" s="42">
        <f>I39*0.21</f>
        <v>0</v>
      </c>
      <c r="P39">
        <v>3</v>
      </c>
    </row>
    <row r="40">
      <c r="A40" s="35" t="s">
        <v>51</v>
      </c>
      <c r="B40" s="43"/>
      <c r="C40" s="44"/>
      <c r="D40" s="44"/>
      <c r="E40" s="45" t="s">
        <v>47</v>
      </c>
      <c r="F40" s="44"/>
      <c r="G40" s="44"/>
      <c r="H40" s="44"/>
      <c r="I40" s="44"/>
      <c r="J40" s="46"/>
    </row>
    <row r="41">
      <c r="A41" s="35" t="s">
        <v>52</v>
      </c>
      <c r="B41" s="43"/>
      <c r="C41" s="44"/>
      <c r="D41" s="44"/>
      <c r="E41" s="47" t="s">
        <v>84</v>
      </c>
      <c r="F41" s="44"/>
      <c r="G41" s="44"/>
      <c r="H41" s="44"/>
      <c r="I41" s="44"/>
      <c r="J41" s="46"/>
    </row>
    <row r="42" ht="120">
      <c r="A42" s="35" t="s">
        <v>54</v>
      </c>
      <c r="B42" s="43"/>
      <c r="C42" s="44"/>
      <c r="D42" s="44"/>
      <c r="E42" s="37" t="s">
        <v>85</v>
      </c>
      <c r="F42" s="44"/>
      <c r="G42" s="44"/>
      <c r="H42" s="44"/>
      <c r="I42" s="44"/>
      <c r="J42" s="46"/>
    </row>
    <row r="43">
      <c r="A43" s="35" t="s">
        <v>45</v>
      </c>
      <c r="B43" s="35">
        <v>9</v>
      </c>
      <c r="C43" s="36" t="s">
        <v>86</v>
      </c>
      <c r="D43" s="35" t="s">
        <v>47</v>
      </c>
      <c r="E43" s="37" t="s">
        <v>87</v>
      </c>
      <c r="F43" s="38" t="s">
        <v>79</v>
      </c>
      <c r="G43" s="39">
        <v>50</v>
      </c>
      <c r="H43" s="40">
        <v>0</v>
      </c>
      <c r="I43" s="41">
        <f>ROUND(G43*H43,P4)</f>
        <v>0</v>
      </c>
      <c r="J43" s="38" t="s">
        <v>50</v>
      </c>
      <c r="O43" s="42">
        <f>I43*0.21</f>
        <v>0</v>
      </c>
      <c r="P43">
        <v>3</v>
      </c>
    </row>
    <row r="44">
      <c r="A44" s="35" t="s">
        <v>51</v>
      </c>
      <c r="B44" s="43"/>
      <c r="C44" s="44"/>
      <c r="D44" s="44"/>
      <c r="E44" s="45" t="s">
        <v>47</v>
      </c>
      <c r="F44" s="44"/>
      <c r="G44" s="44"/>
      <c r="H44" s="44"/>
      <c r="I44" s="44"/>
      <c r="J44" s="46"/>
    </row>
    <row r="45">
      <c r="A45" s="35" t="s">
        <v>52</v>
      </c>
      <c r="B45" s="43"/>
      <c r="C45" s="44"/>
      <c r="D45" s="44"/>
      <c r="E45" s="47" t="s">
        <v>88</v>
      </c>
      <c r="F45" s="44"/>
      <c r="G45" s="44"/>
      <c r="H45" s="44"/>
      <c r="I45" s="44"/>
      <c r="J45" s="46"/>
    </row>
    <row r="46" ht="105">
      <c r="A46" s="35" t="s">
        <v>54</v>
      </c>
      <c r="B46" s="43"/>
      <c r="C46" s="44"/>
      <c r="D46" s="44"/>
      <c r="E46" s="37" t="s">
        <v>81</v>
      </c>
      <c r="F46" s="44"/>
      <c r="G46" s="44"/>
      <c r="H46" s="44"/>
      <c r="I46" s="44"/>
      <c r="J46" s="46"/>
    </row>
    <row r="47">
      <c r="A47" s="35" t="s">
        <v>45</v>
      </c>
      <c r="B47" s="35">
        <v>10</v>
      </c>
      <c r="C47" s="36" t="s">
        <v>89</v>
      </c>
      <c r="D47" s="35" t="s">
        <v>47</v>
      </c>
      <c r="E47" s="37" t="s">
        <v>90</v>
      </c>
      <c r="F47" s="38" t="s">
        <v>74</v>
      </c>
      <c r="G47" s="39">
        <v>21.149999999999999</v>
      </c>
      <c r="H47" s="40">
        <v>0</v>
      </c>
      <c r="I47" s="41">
        <f>ROUND(G47*H47,P4)</f>
        <v>0</v>
      </c>
      <c r="J47" s="38" t="s">
        <v>50</v>
      </c>
      <c r="O47" s="42">
        <f>I47*0.21</f>
        <v>0</v>
      </c>
      <c r="P47">
        <v>3</v>
      </c>
    </row>
    <row r="48">
      <c r="A48" s="35" t="s">
        <v>51</v>
      </c>
      <c r="B48" s="43"/>
      <c r="C48" s="44"/>
      <c r="D48" s="44"/>
      <c r="E48" s="45" t="s">
        <v>47</v>
      </c>
      <c r="F48" s="44"/>
      <c r="G48" s="44"/>
      <c r="H48" s="44"/>
      <c r="I48" s="44"/>
      <c r="J48" s="46"/>
    </row>
    <row r="49">
      <c r="A49" s="35" t="s">
        <v>52</v>
      </c>
      <c r="B49" s="43"/>
      <c r="C49" s="44"/>
      <c r="D49" s="44"/>
      <c r="E49" s="47" t="s">
        <v>91</v>
      </c>
      <c r="F49" s="44"/>
      <c r="G49" s="44"/>
      <c r="H49" s="44"/>
      <c r="I49" s="44"/>
      <c r="J49" s="46"/>
    </row>
    <row r="50" ht="120">
      <c r="A50" s="35" t="s">
        <v>54</v>
      </c>
      <c r="B50" s="43"/>
      <c r="C50" s="44"/>
      <c r="D50" s="44"/>
      <c r="E50" s="37" t="s">
        <v>85</v>
      </c>
      <c r="F50" s="44"/>
      <c r="G50" s="44"/>
      <c r="H50" s="44"/>
      <c r="I50" s="44"/>
      <c r="J50" s="46"/>
    </row>
    <row r="51">
      <c r="A51" s="35" t="s">
        <v>45</v>
      </c>
      <c r="B51" s="35">
        <v>11</v>
      </c>
      <c r="C51" s="36" t="s">
        <v>92</v>
      </c>
      <c r="D51" s="35" t="s">
        <v>47</v>
      </c>
      <c r="E51" s="37" t="s">
        <v>93</v>
      </c>
      <c r="F51" s="38" t="s">
        <v>79</v>
      </c>
      <c r="G51" s="39">
        <v>507.60000000000002</v>
      </c>
      <c r="H51" s="40">
        <v>0</v>
      </c>
      <c r="I51" s="41">
        <f>ROUND(G51*H51,P4)</f>
        <v>0</v>
      </c>
      <c r="J51" s="38" t="s">
        <v>50</v>
      </c>
      <c r="O51" s="42">
        <f>I51*0.21</f>
        <v>0</v>
      </c>
      <c r="P51">
        <v>3</v>
      </c>
    </row>
    <row r="52">
      <c r="A52" s="35" t="s">
        <v>51</v>
      </c>
      <c r="B52" s="43"/>
      <c r="C52" s="44"/>
      <c r="D52" s="44"/>
      <c r="E52" s="45" t="s">
        <v>47</v>
      </c>
      <c r="F52" s="44"/>
      <c r="G52" s="44"/>
      <c r="H52" s="44"/>
      <c r="I52" s="44"/>
      <c r="J52" s="46"/>
    </row>
    <row r="53">
      <c r="A53" s="35" t="s">
        <v>52</v>
      </c>
      <c r="B53" s="43"/>
      <c r="C53" s="44"/>
      <c r="D53" s="44"/>
      <c r="E53" s="47" t="s">
        <v>94</v>
      </c>
      <c r="F53" s="44"/>
      <c r="G53" s="44"/>
      <c r="H53" s="44"/>
      <c r="I53" s="44"/>
      <c r="J53" s="46"/>
    </row>
    <row r="54" ht="105">
      <c r="A54" s="35" t="s">
        <v>54</v>
      </c>
      <c r="B54" s="43"/>
      <c r="C54" s="44"/>
      <c r="D54" s="44"/>
      <c r="E54" s="37" t="s">
        <v>81</v>
      </c>
      <c r="F54" s="44"/>
      <c r="G54" s="44"/>
      <c r="H54" s="44"/>
      <c r="I54" s="44"/>
      <c r="J54" s="46"/>
    </row>
    <row r="55">
      <c r="A55" s="35" t="s">
        <v>45</v>
      </c>
      <c r="B55" s="35">
        <v>12</v>
      </c>
      <c r="C55" s="36" t="s">
        <v>95</v>
      </c>
      <c r="D55" s="35" t="s">
        <v>47</v>
      </c>
      <c r="E55" s="37" t="s">
        <v>96</v>
      </c>
      <c r="F55" s="38" t="s">
        <v>74</v>
      </c>
      <c r="G55" s="39">
        <v>40.799999999999997</v>
      </c>
      <c r="H55" s="40">
        <v>0</v>
      </c>
      <c r="I55" s="41">
        <f>ROUND(G55*H55,P4)</f>
        <v>0</v>
      </c>
      <c r="J55" s="38" t="s">
        <v>50</v>
      </c>
      <c r="O55" s="42">
        <f>I55*0.21</f>
        <v>0</v>
      </c>
      <c r="P55">
        <v>3</v>
      </c>
    </row>
    <row r="56">
      <c r="A56" s="35" t="s">
        <v>51</v>
      </c>
      <c r="B56" s="43"/>
      <c r="C56" s="44"/>
      <c r="D56" s="44"/>
      <c r="E56" s="45" t="s">
        <v>47</v>
      </c>
      <c r="F56" s="44"/>
      <c r="G56" s="44"/>
      <c r="H56" s="44"/>
      <c r="I56" s="44"/>
      <c r="J56" s="46"/>
    </row>
    <row r="57">
      <c r="A57" s="35" t="s">
        <v>52</v>
      </c>
      <c r="B57" s="43"/>
      <c r="C57" s="44"/>
      <c r="D57" s="44"/>
      <c r="E57" s="47" t="s">
        <v>97</v>
      </c>
      <c r="F57" s="44"/>
      <c r="G57" s="44"/>
      <c r="H57" s="44"/>
      <c r="I57" s="44"/>
      <c r="J57" s="46"/>
    </row>
    <row r="58" ht="75">
      <c r="A58" s="35" t="s">
        <v>54</v>
      </c>
      <c r="B58" s="43"/>
      <c r="C58" s="44"/>
      <c r="D58" s="44"/>
      <c r="E58" s="37" t="s">
        <v>98</v>
      </c>
      <c r="F58" s="44"/>
      <c r="G58" s="44"/>
      <c r="H58" s="44"/>
      <c r="I58" s="44"/>
      <c r="J58" s="46"/>
    </row>
    <row r="59">
      <c r="A59" s="35" t="s">
        <v>45</v>
      </c>
      <c r="B59" s="35">
        <v>13</v>
      </c>
      <c r="C59" s="36" t="s">
        <v>99</v>
      </c>
      <c r="D59" s="35" t="s">
        <v>47</v>
      </c>
      <c r="E59" s="37" t="s">
        <v>100</v>
      </c>
      <c r="F59" s="38" t="s">
        <v>101</v>
      </c>
      <c r="G59" s="39">
        <v>408</v>
      </c>
      <c r="H59" s="40">
        <v>0</v>
      </c>
      <c r="I59" s="41">
        <f>ROUND(G59*H59,P4)</f>
        <v>0</v>
      </c>
      <c r="J59" s="38" t="s">
        <v>50</v>
      </c>
      <c r="O59" s="42">
        <f>I59*0.21</f>
        <v>0</v>
      </c>
      <c r="P59">
        <v>3</v>
      </c>
    </row>
    <row r="60">
      <c r="A60" s="35" t="s">
        <v>51</v>
      </c>
      <c r="B60" s="43"/>
      <c r="C60" s="44"/>
      <c r="D60" s="44"/>
      <c r="E60" s="45" t="s">
        <v>47</v>
      </c>
      <c r="F60" s="44"/>
      <c r="G60" s="44"/>
      <c r="H60" s="44"/>
      <c r="I60" s="44"/>
      <c r="J60" s="46"/>
    </row>
    <row r="61">
      <c r="A61" s="35" t="s">
        <v>52</v>
      </c>
      <c r="B61" s="43"/>
      <c r="C61" s="44"/>
      <c r="D61" s="44"/>
      <c r="E61" s="47" t="s">
        <v>102</v>
      </c>
      <c r="F61" s="44"/>
      <c r="G61" s="44"/>
      <c r="H61" s="44"/>
      <c r="I61" s="44"/>
      <c r="J61" s="46"/>
    </row>
    <row r="62" ht="105">
      <c r="A62" s="35" t="s">
        <v>54</v>
      </c>
      <c r="B62" s="43"/>
      <c r="C62" s="44"/>
      <c r="D62" s="44"/>
      <c r="E62" s="37" t="s">
        <v>103</v>
      </c>
      <c r="F62" s="44"/>
      <c r="G62" s="44"/>
      <c r="H62" s="44"/>
      <c r="I62" s="44"/>
      <c r="J62" s="46"/>
    </row>
    <row r="63">
      <c r="A63" s="35" t="s">
        <v>45</v>
      </c>
      <c r="B63" s="35">
        <v>14</v>
      </c>
      <c r="C63" s="36" t="s">
        <v>104</v>
      </c>
      <c r="D63" s="35" t="s">
        <v>47</v>
      </c>
      <c r="E63" s="37" t="s">
        <v>105</v>
      </c>
      <c r="F63" s="38" t="s">
        <v>74</v>
      </c>
      <c r="G63" s="39">
        <v>313.33479999999997</v>
      </c>
      <c r="H63" s="40">
        <v>0</v>
      </c>
      <c r="I63" s="41">
        <f>ROUND(G63*H63,P4)</f>
        <v>0</v>
      </c>
      <c r="J63" s="38" t="s">
        <v>50</v>
      </c>
      <c r="O63" s="42">
        <f>I63*0.21</f>
        <v>0</v>
      </c>
      <c r="P63">
        <v>3</v>
      </c>
    </row>
    <row r="64">
      <c r="A64" s="35" t="s">
        <v>51</v>
      </c>
      <c r="B64" s="43"/>
      <c r="C64" s="44"/>
      <c r="D64" s="44"/>
      <c r="E64" s="45" t="s">
        <v>47</v>
      </c>
      <c r="F64" s="44"/>
      <c r="G64" s="44"/>
      <c r="H64" s="44"/>
      <c r="I64" s="44"/>
      <c r="J64" s="46"/>
    </row>
    <row r="65" ht="90">
      <c r="A65" s="35" t="s">
        <v>52</v>
      </c>
      <c r="B65" s="43"/>
      <c r="C65" s="44"/>
      <c r="D65" s="44"/>
      <c r="E65" s="47" t="s">
        <v>106</v>
      </c>
      <c r="F65" s="44"/>
      <c r="G65" s="44"/>
      <c r="H65" s="44"/>
      <c r="I65" s="44"/>
      <c r="J65" s="46"/>
    </row>
    <row r="66" ht="409.5">
      <c r="A66" s="35" t="s">
        <v>54</v>
      </c>
      <c r="B66" s="43"/>
      <c r="C66" s="44"/>
      <c r="D66" s="44"/>
      <c r="E66" s="37" t="s">
        <v>107</v>
      </c>
      <c r="F66" s="44"/>
      <c r="G66" s="44"/>
      <c r="H66" s="44"/>
      <c r="I66" s="44"/>
      <c r="J66" s="46"/>
    </row>
    <row r="67">
      <c r="A67" s="35" t="s">
        <v>45</v>
      </c>
      <c r="B67" s="35">
        <v>15</v>
      </c>
      <c r="C67" s="36" t="s">
        <v>108</v>
      </c>
      <c r="D67" s="35" t="s">
        <v>47</v>
      </c>
      <c r="E67" s="37" t="s">
        <v>109</v>
      </c>
      <c r="F67" s="38" t="s">
        <v>101</v>
      </c>
      <c r="G67" s="39">
        <v>3133.348</v>
      </c>
      <c r="H67" s="40">
        <v>0</v>
      </c>
      <c r="I67" s="41">
        <f>ROUND(G67*H67,P4)</f>
        <v>0</v>
      </c>
      <c r="J67" s="38" t="s">
        <v>50</v>
      </c>
      <c r="O67" s="42">
        <f>I67*0.21</f>
        <v>0</v>
      </c>
      <c r="P67">
        <v>3</v>
      </c>
    </row>
    <row r="68">
      <c r="A68" s="35" t="s">
        <v>51</v>
      </c>
      <c r="B68" s="43"/>
      <c r="C68" s="44"/>
      <c r="D68" s="44"/>
      <c r="E68" s="45" t="s">
        <v>47</v>
      </c>
      <c r="F68" s="44"/>
      <c r="G68" s="44"/>
      <c r="H68" s="44"/>
      <c r="I68" s="44"/>
      <c r="J68" s="46"/>
    </row>
    <row r="69">
      <c r="A69" s="35" t="s">
        <v>52</v>
      </c>
      <c r="B69" s="43"/>
      <c r="C69" s="44"/>
      <c r="D69" s="44"/>
      <c r="E69" s="47" t="s">
        <v>110</v>
      </c>
      <c r="F69" s="44"/>
      <c r="G69" s="44"/>
      <c r="H69" s="44"/>
      <c r="I69" s="44"/>
      <c r="J69" s="46"/>
    </row>
    <row r="70" ht="105">
      <c r="A70" s="35" t="s">
        <v>54</v>
      </c>
      <c r="B70" s="43"/>
      <c r="C70" s="44"/>
      <c r="D70" s="44"/>
      <c r="E70" s="37" t="s">
        <v>103</v>
      </c>
      <c r="F70" s="44"/>
      <c r="G70" s="44"/>
      <c r="H70" s="44"/>
      <c r="I70" s="44"/>
      <c r="J70" s="46"/>
    </row>
    <row r="71">
      <c r="A71" s="35" t="s">
        <v>45</v>
      </c>
      <c r="B71" s="35">
        <v>16</v>
      </c>
      <c r="C71" s="36" t="s">
        <v>111</v>
      </c>
      <c r="D71" s="35" t="s">
        <v>47</v>
      </c>
      <c r="E71" s="37" t="s">
        <v>112</v>
      </c>
      <c r="F71" s="38" t="s">
        <v>113</v>
      </c>
      <c r="G71" s="39">
        <v>1067.02</v>
      </c>
      <c r="H71" s="40">
        <v>0</v>
      </c>
      <c r="I71" s="41">
        <f>ROUND(G71*H71,P4)</f>
        <v>0</v>
      </c>
      <c r="J71" s="38" t="s">
        <v>50</v>
      </c>
      <c r="O71" s="42">
        <f>I71*0.21</f>
        <v>0</v>
      </c>
      <c r="P71">
        <v>3</v>
      </c>
    </row>
    <row r="72">
      <c r="A72" s="35" t="s">
        <v>51</v>
      </c>
      <c r="B72" s="43"/>
      <c r="C72" s="44"/>
      <c r="D72" s="44"/>
      <c r="E72" s="45" t="s">
        <v>47</v>
      </c>
      <c r="F72" s="44"/>
      <c r="G72" s="44"/>
      <c r="H72" s="44"/>
      <c r="I72" s="44"/>
      <c r="J72" s="46"/>
    </row>
    <row r="73" ht="90">
      <c r="A73" s="35" t="s">
        <v>52</v>
      </c>
      <c r="B73" s="43"/>
      <c r="C73" s="44"/>
      <c r="D73" s="44"/>
      <c r="E73" s="47" t="s">
        <v>114</v>
      </c>
      <c r="F73" s="44"/>
      <c r="G73" s="44"/>
      <c r="H73" s="44"/>
      <c r="I73" s="44"/>
      <c r="J73" s="46"/>
    </row>
    <row r="74" ht="75">
      <c r="A74" s="35" t="s">
        <v>54</v>
      </c>
      <c r="B74" s="43"/>
      <c r="C74" s="44"/>
      <c r="D74" s="44"/>
      <c r="E74" s="37" t="s">
        <v>115</v>
      </c>
      <c r="F74" s="44"/>
      <c r="G74" s="44"/>
      <c r="H74" s="44"/>
      <c r="I74" s="44"/>
      <c r="J74" s="46"/>
    </row>
    <row r="75">
      <c r="A75" s="35" t="s">
        <v>45</v>
      </c>
      <c r="B75" s="35">
        <v>17</v>
      </c>
      <c r="C75" s="36" t="s">
        <v>116</v>
      </c>
      <c r="D75" s="35" t="s">
        <v>47</v>
      </c>
      <c r="E75" s="37" t="s">
        <v>117</v>
      </c>
      <c r="F75" s="38" t="s">
        <v>113</v>
      </c>
      <c r="G75" s="39">
        <v>182</v>
      </c>
      <c r="H75" s="40">
        <v>0</v>
      </c>
      <c r="I75" s="41">
        <f>ROUND(G75*H75,P4)</f>
        <v>0</v>
      </c>
      <c r="J75" s="38" t="s">
        <v>50</v>
      </c>
      <c r="O75" s="42">
        <f>I75*0.21</f>
        <v>0</v>
      </c>
      <c r="P75">
        <v>3</v>
      </c>
    </row>
    <row r="76">
      <c r="A76" s="35" t="s">
        <v>51</v>
      </c>
      <c r="B76" s="43"/>
      <c r="C76" s="44"/>
      <c r="D76" s="44"/>
      <c r="E76" s="45" t="s">
        <v>47</v>
      </c>
      <c r="F76" s="44"/>
      <c r="G76" s="44"/>
      <c r="H76" s="44"/>
      <c r="I76" s="44"/>
      <c r="J76" s="46"/>
    </row>
    <row r="77">
      <c r="A77" s="35" t="s">
        <v>52</v>
      </c>
      <c r="B77" s="43"/>
      <c r="C77" s="44"/>
      <c r="D77" s="44"/>
      <c r="E77" s="47" t="s">
        <v>118</v>
      </c>
      <c r="F77" s="44"/>
      <c r="G77" s="44"/>
      <c r="H77" s="44"/>
      <c r="I77" s="44"/>
      <c r="J77" s="46"/>
    </row>
    <row r="78" ht="75">
      <c r="A78" s="35" t="s">
        <v>54</v>
      </c>
      <c r="B78" s="43"/>
      <c r="C78" s="44"/>
      <c r="D78" s="44"/>
      <c r="E78" s="37" t="s">
        <v>119</v>
      </c>
      <c r="F78" s="44"/>
      <c r="G78" s="44"/>
      <c r="H78" s="44"/>
      <c r="I78" s="44"/>
      <c r="J78" s="46"/>
    </row>
    <row r="79">
      <c r="A79" s="35" t="s">
        <v>45</v>
      </c>
      <c r="B79" s="35">
        <v>18</v>
      </c>
      <c r="C79" s="36" t="s">
        <v>120</v>
      </c>
      <c r="D79" s="35" t="s">
        <v>47</v>
      </c>
      <c r="E79" s="37" t="s">
        <v>121</v>
      </c>
      <c r="F79" s="38" t="s">
        <v>113</v>
      </c>
      <c r="G79" s="39">
        <v>182</v>
      </c>
      <c r="H79" s="40">
        <v>0</v>
      </c>
      <c r="I79" s="41">
        <f>ROUND(G79*H79,P4)</f>
        <v>0</v>
      </c>
      <c r="J79" s="38" t="s">
        <v>50</v>
      </c>
      <c r="O79" s="42">
        <f>I79*0.21</f>
        <v>0</v>
      </c>
      <c r="P79">
        <v>3</v>
      </c>
    </row>
    <row r="80">
      <c r="A80" s="35" t="s">
        <v>51</v>
      </c>
      <c r="B80" s="43"/>
      <c r="C80" s="44"/>
      <c r="D80" s="44"/>
      <c r="E80" s="45" t="s">
        <v>47</v>
      </c>
      <c r="F80" s="44"/>
      <c r="G80" s="44"/>
      <c r="H80" s="44"/>
      <c r="I80" s="44"/>
      <c r="J80" s="46"/>
    </row>
    <row r="81">
      <c r="A81" s="35" t="s">
        <v>52</v>
      </c>
      <c r="B81" s="43"/>
      <c r="C81" s="44"/>
      <c r="D81" s="44"/>
      <c r="E81" s="47" t="s">
        <v>118</v>
      </c>
      <c r="F81" s="44"/>
      <c r="G81" s="44"/>
      <c r="H81" s="44"/>
      <c r="I81" s="44"/>
      <c r="J81" s="46"/>
    </row>
    <row r="82" ht="75">
      <c r="A82" s="35" t="s">
        <v>54</v>
      </c>
      <c r="B82" s="43"/>
      <c r="C82" s="44"/>
      <c r="D82" s="44"/>
      <c r="E82" s="37" t="s">
        <v>122</v>
      </c>
      <c r="F82" s="44"/>
      <c r="G82" s="44"/>
      <c r="H82" s="44"/>
      <c r="I82" s="44"/>
      <c r="J82" s="46"/>
    </row>
    <row r="83">
      <c r="A83" s="29" t="s">
        <v>42</v>
      </c>
      <c r="B83" s="30"/>
      <c r="C83" s="31" t="s">
        <v>123</v>
      </c>
      <c r="D83" s="32"/>
      <c r="E83" s="29" t="s">
        <v>124</v>
      </c>
      <c r="F83" s="32"/>
      <c r="G83" s="32"/>
      <c r="H83" s="32"/>
      <c r="I83" s="33">
        <f>SUMIFS(I84:I87,A84:A87,"P")</f>
        <v>0</v>
      </c>
      <c r="J83" s="34"/>
    </row>
    <row r="84">
      <c r="A84" s="35" t="s">
        <v>45</v>
      </c>
      <c r="B84" s="35">
        <v>19</v>
      </c>
      <c r="C84" s="36" t="s">
        <v>125</v>
      </c>
      <c r="D84" s="35" t="s">
        <v>47</v>
      </c>
      <c r="E84" s="37" t="s">
        <v>126</v>
      </c>
      <c r="F84" s="38" t="s">
        <v>74</v>
      </c>
      <c r="G84" s="39">
        <v>104.40000000000001</v>
      </c>
      <c r="H84" s="40">
        <v>0</v>
      </c>
      <c r="I84" s="41">
        <f>ROUND(G84*H84,P4)</f>
        <v>0</v>
      </c>
      <c r="J84" s="38" t="s">
        <v>50</v>
      </c>
      <c r="O84" s="42">
        <f>I84*0.21</f>
        <v>0</v>
      </c>
      <c r="P84">
        <v>3</v>
      </c>
    </row>
    <row r="85" ht="30">
      <c r="A85" s="35" t="s">
        <v>51</v>
      </c>
      <c r="B85" s="43"/>
      <c r="C85" s="44"/>
      <c r="D85" s="44"/>
      <c r="E85" s="37" t="s">
        <v>127</v>
      </c>
      <c r="F85" s="44"/>
      <c r="G85" s="44"/>
      <c r="H85" s="44"/>
      <c r="I85" s="44"/>
      <c r="J85" s="46"/>
    </row>
    <row r="86">
      <c r="A86" s="35" t="s">
        <v>52</v>
      </c>
      <c r="B86" s="43"/>
      <c r="C86" s="44"/>
      <c r="D86" s="44"/>
      <c r="E86" s="47" t="s">
        <v>128</v>
      </c>
      <c r="F86" s="44"/>
      <c r="G86" s="44"/>
      <c r="H86" s="44"/>
      <c r="I86" s="44"/>
      <c r="J86" s="46"/>
    </row>
    <row r="87" ht="105">
      <c r="A87" s="35" t="s">
        <v>54</v>
      </c>
      <c r="B87" s="43"/>
      <c r="C87" s="44"/>
      <c r="D87" s="44"/>
      <c r="E87" s="37" t="s">
        <v>129</v>
      </c>
      <c r="F87" s="44"/>
      <c r="G87" s="44"/>
      <c r="H87" s="44"/>
      <c r="I87" s="44"/>
      <c r="J87" s="46"/>
    </row>
    <row r="88">
      <c r="A88" s="29" t="s">
        <v>42</v>
      </c>
      <c r="B88" s="30"/>
      <c r="C88" s="31" t="s">
        <v>130</v>
      </c>
      <c r="D88" s="32"/>
      <c r="E88" s="29" t="s">
        <v>131</v>
      </c>
      <c r="F88" s="32"/>
      <c r="G88" s="32"/>
      <c r="H88" s="32"/>
      <c r="I88" s="33">
        <f>SUMIFS(I89:I92,A89:A92,"P")</f>
        <v>0</v>
      </c>
      <c r="J88" s="34"/>
    </row>
    <row r="89">
      <c r="A89" s="35" t="s">
        <v>45</v>
      </c>
      <c r="B89" s="35">
        <v>20</v>
      </c>
      <c r="C89" s="36" t="s">
        <v>132</v>
      </c>
      <c r="D89" s="35" t="s">
        <v>47</v>
      </c>
      <c r="E89" s="37" t="s">
        <v>133</v>
      </c>
      <c r="F89" s="38" t="s">
        <v>74</v>
      </c>
      <c r="G89" s="39">
        <v>5.2506000000000004</v>
      </c>
      <c r="H89" s="40">
        <v>0</v>
      </c>
      <c r="I89" s="41">
        <f>ROUND(G89*H89,P4)</f>
        <v>0</v>
      </c>
      <c r="J89" s="38" t="s">
        <v>50</v>
      </c>
      <c r="O89" s="42">
        <f>I89*0.21</f>
        <v>0</v>
      </c>
      <c r="P89">
        <v>3</v>
      </c>
    </row>
    <row r="90">
      <c r="A90" s="35" t="s">
        <v>51</v>
      </c>
      <c r="B90" s="43"/>
      <c r="C90" s="44"/>
      <c r="D90" s="44"/>
      <c r="E90" s="45" t="s">
        <v>47</v>
      </c>
      <c r="F90" s="44"/>
      <c r="G90" s="44"/>
      <c r="H90" s="44"/>
      <c r="I90" s="44"/>
      <c r="J90" s="46"/>
    </row>
    <row r="91" ht="45">
      <c r="A91" s="35" t="s">
        <v>52</v>
      </c>
      <c r="B91" s="43"/>
      <c r="C91" s="44"/>
      <c r="D91" s="44"/>
      <c r="E91" s="47" t="s">
        <v>134</v>
      </c>
      <c r="F91" s="44"/>
      <c r="G91" s="44"/>
      <c r="H91" s="44"/>
      <c r="I91" s="44"/>
      <c r="J91" s="46"/>
    </row>
    <row r="92" ht="105">
      <c r="A92" s="35" t="s">
        <v>54</v>
      </c>
      <c r="B92" s="43"/>
      <c r="C92" s="44"/>
      <c r="D92" s="44"/>
      <c r="E92" s="37" t="s">
        <v>135</v>
      </c>
      <c r="F92" s="44"/>
      <c r="G92" s="44"/>
      <c r="H92" s="44"/>
      <c r="I92" s="44"/>
      <c r="J92" s="46"/>
    </row>
    <row r="93">
      <c r="A93" s="29" t="s">
        <v>42</v>
      </c>
      <c r="B93" s="30"/>
      <c r="C93" s="31" t="s">
        <v>136</v>
      </c>
      <c r="D93" s="32"/>
      <c r="E93" s="29" t="s">
        <v>137</v>
      </c>
      <c r="F93" s="32"/>
      <c r="G93" s="32"/>
      <c r="H93" s="32"/>
      <c r="I93" s="33">
        <f>SUMIFS(I94:I129,A94:A129,"P")</f>
        <v>0</v>
      </c>
      <c r="J93" s="34"/>
    </row>
    <row r="94">
      <c r="A94" s="35" t="s">
        <v>45</v>
      </c>
      <c r="B94" s="35">
        <v>21</v>
      </c>
      <c r="C94" s="36" t="s">
        <v>138</v>
      </c>
      <c r="D94" s="35" t="s">
        <v>47</v>
      </c>
      <c r="E94" s="37" t="s">
        <v>139</v>
      </c>
      <c r="F94" s="38" t="s">
        <v>113</v>
      </c>
      <c r="G94" s="39">
        <v>171</v>
      </c>
      <c r="H94" s="40">
        <v>0</v>
      </c>
      <c r="I94" s="41">
        <f>ROUND(G94*H94,P4)</f>
        <v>0</v>
      </c>
      <c r="J94" s="38" t="s">
        <v>50</v>
      </c>
      <c r="O94" s="42">
        <f>I94*0.21</f>
        <v>0</v>
      </c>
      <c r="P94">
        <v>3</v>
      </c>
    </row>
    <row r="95">
      <c r="A95" s="35" t="s">
        <v>51</v>
      </c>
      <c r="B95" s="43"/>
      <c r="C95" s="44"/>
      <c r="D95" s="44"/>
      <c r="E95" s="45" t="s">
        <v>47</v>
      </c>
      <c r="F95" s="44"/>
      <c r="G95" s="44"/>
      <c r="H95" s="44"/>
      <c r="I95" s="44"/>
      <c r="J95" s="46"/>
    </row>
    <row r="96">
      <c r="A96" s="35" t="s">
        <v>52</v>
      </c>
      <c r="B96" s="43"/>
      <c r="C96" s="44"/>
      <c r="D96" s="44"/>
      <c r="E96" s="47" t="s">
        <v>140</v>
      </c>
      <c r="F96" s="44"/>
      <c r="G96" s="44"/>
      <c r="H96" s="44"/>
      <c r="I96" s="44"/>
      <c r="J96" s="46"/>
    </row>
    <row r="97" ht="165">
      <c r="A97" s="35" t="s">
        <v>54</v>
      </c>
      <c r="B97" s="43"/>
      <c r="C97" s="44"/>
      <c r="D97" s="44"/>
      <c r="E97" s="37" t="s">
        <v>141</v>
      </c>
      <c r="F97" s="44"/>
      <c r="G97" s="44"/>
      <c r="H97" s="44"/>
      <c r="I97" s="44"/>
      <c r="J97" s="46"/>
    </row>
    <row r="98">
      <c r="A98" s="35" t="s">
        <v>45</v>
      </c>
      <c r="B98" s="35">
        <v>22</v>
      </c>
      <c r="C98" s="36" t="s">
        <v>142</v>
      </c>
      <c r="D98" s="35" t="s">
        <v>47</v>
      </c>
      <c r="E98" s="37" t="s">
        <v>143</v>
      </c>
      <c r="F98" s="38" t="s">
        <v>113</v>
      </c>
      <c r="G98" s="39">
        <v>350.01999999999998</v>
      </c>
      <c r="H98" s="40">
        <v>0</v>
      </c>
      <c r="I98" s="41">
        <f>ROUND(G98*H98,P4)</f>
        <v>0</v>
      </c>
      <c r="J98" s="38" t="s">
        <v>50</v>
      </c>
      <c r="O98" s="42">
        <f>I98*0.21</f>
        <v>0</v>
      </c>
      <c r="P98">
        <v>3</v>
      </c>
    </row>
    <row r="99">
      <c r="A99" s="35" t="s">
        <v>51</v>
      </c>
      <c r="B99" s="43"/>
      <c r="C99" s="44"/>
      <c r="D99" s="44"/>
      <c r="E99" s="45" t="s">
        <v>47</v>
      </c>
      <c r="F99" s="44"/>
      <c r="G99" s="44"/>
      <c r="H99" s="44"/>
      <c r="I99" s="44"/>
      <c r="J99" s="46"/>
    </row>
    <row r="100" ht="30">
      <c r="A100" s="35" t="s">
        <v>52</v>
      </c>
      <c r="B100" s="43"/>
      <c r="C100" s="44"/>
      <c r="D100" s="44"/>
      <c r="E100" s="47" t="s">
        <v>144</v>
      </c>
      <c r="F100" s="44"/>
      <c r="G100" s="44"/>
      <c r="H100" s="44"/>
      <c r="I100" s="44"/>
      <c r="J100" s="46"/>
    </row>
    <row r="101" ht="90">
      <c r="A101" s="35" t="s">
        <v>54</v>
      </c>
      <c r="B101" s="43"/>
      <c r="C101" s="44"/>
      <c r="D101" s="44"/>
      <c r="E101" s="37" t="s">
        <v>145</v>
      </c>
      <c r="F101" s="44"/>
      <c r="G101" s="44"/>
      <c r="H101" s="44"/>
      <c r="I101" s="44"/>
      <c r="J101" s="46"/>
    </row>
    <row r="102">
      <c r="A102" s="35" t="s">
        <v>45</v>
      </c>
      <c r="B102" s="35">
        <v>23</v>
      </c>
      <c r="C102" s="36" t="s">
        <v>146</v>
      </c>
      <c r="D102" s="35" t="s">
        <v>47</v>
      </c>
      <c r="E102" s="37" t="s">
        <v>147</v>
      </c>
      <c r="F102" s="38" t="s">
        <v>113</v>
      </c>
      <c r="G102" s="39">
        <v>171</v>
      </c>
      <c r="H102" s="40">
        <v>0</v>
      </c>
      <c r="I102" s="41">
        <f>ROUND(G102*H102,P4)</f>
        <v>0</v>
      </c>
      <c r="J102" s="38" t="s">
        <v>50</v>
      </c>
      <c r="O102" s="42">
        <f>I102*0.21</f>
        <v>0</v>
      </c>
      <c r="P102">
        <v>3</v>
      </c>
    </row>
    <row r="103">
      <c r="A103" s="35" t="s">
        <v>51</v>
      </c>
      <c r="B103" s="43"/>
      <c r="C103" s="44"/>
      <c r="D103" s="44"/>
      <c r="E103" s="45" t="s">
        <v>47</v>
      </c>
      <c r="F103" s="44"/>
      <c r="G103" s="44"/>
      <c r="H103" s="44"/>
      <c r="I103" s="44"/>
      <c r="J103" s="46"/>
    </row>
    <row r="104">
      <c r="A104" s="35" t="s">
        <v>52</v>
      </c>
      <c r="B104" s="43"/>
      <c r="C104" s="44"/>
      <c r="D104" s="44"/>
      <c r="E104" s="47" t="s">
        <v>148</v>
      </c>
      <c r="F104" s="44"/>
      <c r="G104" s="44"/>
      <c r="H104" s="44"/>
      <c r="I104" s="44"/>
      <c r="J104" s="46"/>
    </row>
    <row r="105" ht="90">
      <c r="A105" s="35" t="s">
        <v>54</v>
      </c>
      <c r="B105" s="43"/>
      <c r="C105" s="44"/>
      <c r="D105" s="44"/>
      <c r="E105" s="37" t="s">
        <v>145</v>
      </c>
      <c r="F105" s="44"/>
      <c r="G105" s="44"/>
      <c r="H105" s="44"/>
      <c r="I105" s="44"/>
      <c r="J105" s="46"/>
    </row>
    <row r="106">
      <c r="A106" s="35" t="s">
        <v>45</v>
      </c>
      <c r="B106" s="35">
        <v>24</v>
      </c>
      <c r="C106" s="36" t="s">
        <v>149</v>
      </c>
      <c r="D106" s="35" t="s">
        <v>47</v>
      </c>
      <c r="E106" s="37" t="s">
        <v>150</v>
      </c>
      <c r="F106" s="38" t="s">
        <v>74</v>
      </c>
      <c r="G106" s="39">
        <v>2.7999999999999998</v>
      </c>
      <c r="H106" s="40">
        <v>0</v>
      </c>
      <c r="I106" s="41">
        <f>ROUND(G106*H106,P4)</f>
        <v>0</v>
      </c>
      <c r="J106" s="38" t="s">
        <v>50</v>
      </c>
      <c r="O106" s="42">
        <f>I106*0.21</f>
        <v>0</v>
      </c>
      <c r="P106">
        <v>3</v>
      </c>
    </row>
    <row r="107">
      <c r="A107" s="35" t="s">
        <v>51</v>
      </c>
      <c r="B107" s="43"/>
      <c r="C107" s="44"/>
      <c r="D107" s="44"/>
      <c r="E107" s="45" t="s">
        <v>47</v>
      </c>
      <c r="F107" s="44"/>
      <c r="G107" s="44"/>
      <c r="H107" s="44"/>
      <c r="I107" s="44"/>
      <c r="J107" s="46"/>
    </row>
    <row r="108">
      <c r="A108" s="35" t="s">
        <v>52</v>
      </c>
      <c r="B108" s="43"/>
      <c r="C108" s="44"/>
      <c r="D108" s="44"/>
      <c r="E108" s="47" t="s">
        <v>151</v>
      </c>
      <c r="F108" s="44"/>
      <c r="G108" s="44"/>
      <c r="H108" s="44"/>
      <c r="I108" s="44"/>
      <c r="J108" s="46"/>
    </row>
    <row r="109" ht="120">
      <c r="A109" s="35" t="s">
        <v>54</v>
      </c>
      <c r="B109" s="43"/>
      <c r="C109" s="44"/>
      <c r="D109" s="44"/>
      <c r="E109" s="37" t="s">
        <v>152</v>
      </c>
      <c r="F109" s="44"/>
      <c r="G109" s="44"/>
      <c r="H109" s="44"/>
      <c r="I109" s="44"/>
      <c r="J109" s="46"/>
    </row>
    <row r="110">
      <c r="A110" s="35" t="s">
        <v>45</v>
      </c>
      <c r="B110" s="35">
        <v>25</v>
      </c>
      <c r="C110" s="36" t="s">
        <v>153</v>
      </c>
      <c r="D110" s="35" t="s">
        <v>47</v>
      </c>
      <c r="E110" s="37" t="s">
        <v>154</v>
      </c>
      <c r="F110" s="38" t="s">
        <v>113</v>
      </c>
      <c r="G110" s="39">
        <v>346</v>
      </c>
      <c r="H110" s="40">
        <v>0</v>
      </c>
      <c r="I110" s="41">
        <f>ROUND(G110*H110,P4)</f>
        <v>0</v>
      </c>
      <c r="J110" s="38" t="s">
        <v>50</v>
      </c>
      <c r="O110" s="42">
        <f>I110*0.21</f>
        <v>0</v>
      </c>
      <c r="P110">
        <v>3</v>
      </c>
    </row>
    <row r="111">
      <c r="A111" s="35" t="s">
        <v>51</v>
      </c>
      <c r="B111" s="43"/>
      <c r="C111" s="44"/>
      <c r="D111" s="44"/>
      <c r="E111" s="45" t="s">
        <v>47</v>
      </c>
      <c r="F111" s="44"/>
      <c r="G111" s="44"/>
      <c r="H111" s="44"/>
      <c r="I111" s="44"/>
      <c r="J111" s="46"/>
    </row>
    <row r="112">
      <c r="A112" s="35" t="s">
        <v>52</v>
      </c>
      <c r="B112" s="43"/>
      <c r="C112" s="44"/>
      <c r="D112" s="44"/>
      <c r="E112" s="47" t="s">
        <v>155</v>
      </c>
      <c r="F112" s="44"/>
      <c r="G112" s="44"/>
      <c r="H112" s="44"/>
      <c r="I112" s="44"/>
      <c r="J112" s="46"/>
    </row>
    <row r="113" ht="120">
      <c r="A113" s="35" t="s">
        <v>54</v>
      </c>
      <c r="B113" s="43"/>
      <c r="C113" s="44"/>
      <c r="D113" s="44"/>
      <c r="E113" s="37" t="s">
        <v>156</v>
      </c>
      <c r="F113" s="44"/>
      <c r="G113" s="44"/>
      <c r="H113" s="44"/>
      <c r="I113" s="44"/>
      <c r="J113" s="46"/>
    </row>
    <row r="114">
      <c r="A114" s="35" t="s">
        <v>45</v>
      </c>
      <c r="B114" s="35">
        <v>26</v>
      </c>
      <c r="C114" s="36" t="s">
        <v>157</v>
      </c>
      <c r="D114" s="35" t="s">
        <v>47</v>
      </c>
      <c r="E114" s="37" t="s">
        <v>158</v>
      </c>
      <c r="F114" s="38" t="s">
        <v>113</v>
      </c>
      <c r="G114" s="39">
        <v>346</v>
      </c>
      <c r="H114" s="40">
        <v>0</v>
      </c>
      <c r="I114" s="41">
        <f>ROUND(G114*H114,P4)</f>
        <v>0</v>
      </c>
      <c r="J114" s="38" t="s">
        <v>50</v>
      </c>
      <c r="O114" s="42">
        <f>I114*0.21</f>
        <v>0</v>
      </c>
      <c r="P114">
        <v>3</v>
      </c>
    </row>
    <row r="115">
      <c r="A115" s="35" t="s">
        <v>51</v>
      </c>
      <c r="B115" s="43"/>
      <c r="C115" s="44"/>
      <c r="D115" s="44"/>
      <c r="E115" s="45" t="s">
        <v>47</v>
      </c>
      <c r="F115" s="44"/>
      <c r="G115" s="44"/>
      <c r="H115" s="44"/>
      <c r="I115" s="44"/>
      <c r="J115" s="46"/>
    </row>
    <row r="116">
      <c r="A116" s="35" t="s">
        <v>52</v>
      </c>
      <c r="B116" s="43"/>
      <c r="C116" s="44"/>
      <c r="D116" s="44"/>
      <c r="E116" s="47" t="s">
        <v>159</v>
      </c>
      <c r="F116" s="44"/>
      <c r="G116" s="44"/>
      <c r="H116" s="44"/>
      <c r="I116" s="44"/>
      <c r="J116" s="46"/>
    </row>
    <row r="117" ht="195">
      <c r="A117" s="35" t="s">
        <v>54</v>
      </c>
      <c r="B117" s="43"/>
      <c r="C117" s="44"/>
      <c r="D117" s="44"/>
      <c r="E117" s="37" t="s">
        <v>160</v>
      </c>
      <c r="F117" s="44"/>
      <c r="G117" s="44"/>
      <c r="H117" s="44"/>
      <c r="I117" s="44"/>
      <c r="J117" s="46"/>
    </row>
    <row r="118">
      <c r="A118" s="35" t="s">
        <v>45</v>
      </c>
      <c r="B118" s="35">
        <v>27</v>
      </c>
      <c r="C118" s="36" t="s">
        <v>161</v>
      </c>
      <c r="D118" s="35" t="s">
        <v>47</v>
      </c>
      <c r="E118" s="37" t="s">
        <v>162</v>
      </c>
      <c r="F118" s="38" t="s">
        <v>113</v>
      </c>
      <c r="G118" s="39">
        <v>346</v>
      </c>
      <c r="H118" s="40">
        <v>0</v>
      </c>
      <c r="I118" s="41">
        <f>ROUND(G118*H118,P4)</f>
        <v>0</v>
      </c>
      <c r="J118" s="38" t="s">
        <v>50</v>
      </c>
      <c r="O118" s="42">
        <f>I118*0.21</f>
        <v>0</v>
      </c>
      <c r="P118">
        <v>3</v>
      </c>
    </row>
    <row r="119">
      <c r="A119" s="35" t="s">
        <v>51</v>
      </c>
      <c r="B119" s="43"/>
      <c r="C119" s="44"/>
      <c r="D119" s="44"/>
      <c r="E119" s="45" t="s">
        <v>47</v>
      </c>
      <c r="F119" s="44"/>
      <c r="G119" s="44"/>
      <c r="H119" s="44"/>
      <c r="I119" s="44"/>
      <c r="J119" s="46"/>
    </row>
    <row r="120">
      <c r="A120" s="35" t="s">
        <v>52</v>
      </c>
      <c r="B120" s="43"/>
      <c r="C120" s="44"/>
      <c r="D120" s="44"/>
      <c r="E120" s="47" t="s">
        <v>163</v>
      </c>
      <c r="F120" s="44"/>
      <c r="G120" s="44"/>
      <c r="H120" s="44"/>
      <c r="I120" s="44"/>
      <c r="J120" s="46"/>
    </row>
    <row r="121" ht="195">
      <c r="A121" s="35" t="s">
        <v>54</v>
      </c>
      <c r="B121" s="43"/>
      <c r="C121" s="44"/>
      <c r="D121" s="44"/>
      <c r="E121" s="37" t="s">
        <v>160</v>
      </c>
      <c r="F121" s="44"/>
      <c r="G121" s="44"/>
      <c r="H121" s="44"/>
      <c r="I121" s="44"/>
      <c r="J121" s="46"/>
    </row>
    <row r="122">
      <c r="A122" s="35" t="s">
        <v>45</v>
      </c>
      <c r="B122" s="35">
        <v>28</v>
      </c>
      <c r="C122" s="36" t="s">
        <v>164</v>
      </c>
      <c r="D122" s="35" t="s">
        <v>47</v>
      </c>
      <c r="E122" s="37" t="s">
        <v>165</v>
      </c>
      <c r="F122" s="38" t="s">
        <v>113</v>
      </c>
      <c r="G122" s="39">
        <v>171</v>
      </c>
      <c r="H122" s="40">
        <v>0</v>
      </c>
      <c r="I122" s="41">
        <f>ROUND(G122*H122,P4)</f>
        <v>0</v>
      </c>
      <c r="J122" s="38" t="s">
        <v>50</v>
      </c>
      <c r="O122" s="42">
        <f>I122*0.21</f>
        <v>0</v>
      </c>
      <c r="P122">
        <v>3</v>
      </c>
    </row>
    <row r="123">
      <c r="A123" s="35" t="s">
        <v>51</v>
      </c>
      <c r="B123" s="43"/>
      <c r="C123" s="44"/>
      <c r="D123" s="44"/>
      <c r="E123" s="45" t="s">
        <v>47</v>
      </c>
      <c r="F123" s="44"/>
      <c r="G123" s="44"/>
      <c r="H123" s="44"/>
      <c r="I123" s="44"/>
      <c r="J123" s="46"/>
    </row>
    <row r="124">
      <c r="A124" s="35" t="s">
        <v>52</v>
      </c>
      <c r="B124" s="43"/>
      <c r="C124" s="44"/>
      <c r="D124" s="44"/>
      <c r="E124" s="47" t="s">
        <v>140</v>
      </c>
      <c r="F124" s="44"/>
      <c r="G124" s="44"/>
      <c r="H124" s="44"/>
      <c r="I124" s="44"/>
      <c r="J124" s="46"/>
    </row>
    <row r="125" ht="225">
      <c r="A125" s="35" t="s">
        <v>54</v>
      </c>
      <c r="B125" s="43"/>
      <c r="C125" s="44"/>
      <c r="D125" s="44"/>
      <c r="E125" s="37" t="s">
        <v>166</v>
      </c>
      <c r="F125" s="44"/>
      <c r="G125" s="44"/>
      <c r="H125" s="44"/>
      <c r="I125" s="44"/>
      <c r="J125" s="46"/>
    </row>
    <row r="126" ht="30">
      <c r="A126" s="35" t="s">
        <v>45</v>
      </c>
      <c r="B126" s="35">
        <v>29</v>
      </c>
      <c r="C126" s="36" t="s">
        <v>167</v>
      </c>
      <c r="D126" s="35" t="s">
        <v>47</v>
      </c>
      <c r="E126" s="37" t="s">
        <v>168</v>
      </c>
      <c r="F126" s="38" t="s">
        <v>113</v>
      </c>
      <c r="G126" s="39">
        <v>4.0199999999999996</v>
      </c>
      <c r="H126" s="40">
        <v>0</v>
      </c>
      <c r="I126" s="41">
        <f>ROUND(G126*H126,P4)</f>
        <v>0</v>
      </c>
      <c r="J126" s="38" t="s">
        <v>50</v>
      </c>
      <c r="O126" s="42">
        <f>I126*0.21</f>
        <v>0</v>
      </c>
      <c r="P126">
        <v>3</v>
      </c>
    </row>
    <row r="127">
      <c r="A127" s="35" t="s">
        <v>51</v>
      </c>
      <c r="B127" s="43"/>
      <c r="C127" s="44"/>
      <c r="D127" s="44"/>
      <c r="E127" s="45" t="s">
        <v>47</v>
      </c>
      <c r="F127" s="44"/>
      <c r="G127" s="44"/>
      <c r="H127" s="44"/>
      <c r="I127" s="44"/>
      <c r="J127" s="46"/>
    </row>
    <row r="128">
      <c r="A128" s="35" t="s">
        <v>52</v>
      </c>
      <c r="B128" s="43"/>
      <c r="C128" s="44"/>
      <c r="D128" s="44"/>
      <c r="E128" s="47" t="s">
        <v>169</v>
      </c>
      <c r="F128" s="44"/>
      <c r="G128" s="44"/>
      <c r="H128" s="44"/>
      <c r="I128" s="44"/>
      <c r="J128" s="46"/>
    </row>
    <row r="129" ht="225">
      <c r="A129" s="35" t="s">
        <v>54</v>
      </c>
      <c r="B129" s="43"/>
      <c r="C129" s="44"/>
      <c r="D129" s="44"/>
      <c r="E129" s="37" t="s">
        <v>166</v>
      </c>
      <c r="F129" s="44"/>
      <c r="G129" s="44"/>
      <c r="H129" s="44"/>
      <c r="I129" s="44"/>
      <c r="J129" s="46"/>
    </row>
    <row r="130">
      <c r="A130" s="29" t="s">
        <v>42</v>
      </c>
      <c r="B130" s="30"/>
      <c r="C130" s="31" t="s">
        <v>170</v>
      </c>
      <c r="D130" s="32"/>
      <c r="E130" s="29" t="s">
        <v>171</v>
      </c>
      <c r="F130" s="32"/>
      <c r="G130" s="32"/>
      <c r="H130" s="32"/>
      <c r="I130" s="33">
        <f>SUMIFS(I131:I140,A131:A140,"P")</f>
        <v>0</v>
      </c>
      <c r="J130" s="34"/>
    </row>
    <row r="131">
      <c r="A131" s="35" t="s">
        <v>45</v>
      </c>
      <c r="B131" s="35">
        <v>30</v>
      </c>
      <c r="C131" s="36" t="s">
        <v>172</v>
      </c>
      <c r="D131" s="35" t="s">
        <v>47</v>
      </c>
      <c r="E131" s="37" t="s">
        <v>173</v>
      </c>
      <c r="F131" s="38" t="s">
        <v>174</v>
      </c>
      <c r="G131" s="39">
        <v>1</v>
      </c>
      <c r="H131" s="40">
        <v>0</v>
      </c>
      <c r="I131" s="41">
        <f>ROUND(G131*H131,P4)</f>
        <v>0</v>
      </c>
      <c r="J131" s="38" t="s">
        <v>50</v>
      </c>
      <c r="O131" s="42">
        <f>I131*0.21</f>
        <v>0</v>
      </c>
      <c r="P131">
        <v>3</v>
      </c>
    </row>
    <row r="132">
      <c r="A132" s="35" t="s">
        <v>51</v>
      </c>
      <c r="B132" s="43"/>
      <c r="C132" s="44"/>
      <c r="D132" s="44"/>
      <c r="E132" s="45" t="s">
        <v>47</v>
      </c>
      <c r="F132" s="44"/>
      <c r="G132" s="44"/>
      <c r="H132" s="44"/>
      <c r="I132" s="44"/>
      <c r="J132" s="46"/>
    </row>
    <row r="133">
      <c r="A133" s="35" t="s">
        <v>52</v>
      </c>
      <c r="B133" s="43"/>
      <c r="C133" s="44"/>
      <c r="D133" s="44"/>
      <c r="E133" s="47" t="s">
        <v>175</v>
      </c>
      <c r="F133" s="44"/>
      <c r="G133" s="44"/>
      <c r="H133" s="44"/>
      <c r="I133" s="44"/>
      <c r="J133" s="46"/>
    </row>
    <row r="134" ht="120">
      <c r="A134" s="35" t="s">
        <v>54</v>
      </c>
      <c r="B134" s="43"/>
      <c r="C134" s="44"/>
      <c r="D134" s="44"/>
      <c r="E134" s="37" t="s">
        <v>176</v>
      </c>
      <c r="F134" s="44"/>
      <c r="G134" s="44"/>
      <c r="H134" s="44"/>
      <c r="I134" s="44"/>
      <c r="J134" s="46"/>
    </row>
    <row r="135">
      <c r="A135" s="35" t="s">
        <v>45</v>
      </c>
      <c r="B135" s="35">
        <v>31</v>
      </c>
      <c r="C135" s="36" t="s">
        <v>177</v>
      </c>
      <c r="D135" s="35" t="s">
        <v>47</v>
      </c>
      <c r="E135" s="37" t="s">
        <v>178</v>
      </c>
      <c r="F135" s="38" t="s">
        <v>174</v>
      </c>
      <c r="G135" s="39">
        <v>5</v>
      </c>
      <c r="H135" s="40">
        <v>0</v>
      </c>
      <c r="I135" s="41">
        <f>ROUND(G135*H135,P4)</f>
        <v>0</v>
      </c>
      <c r="J135" s="38" t="s">
        <v>50</v>
      </c>
      <c r="O135" s="42">
        <f>I135*0.21</f>
        <v>0</v>
      </c>
      <c r="P135">
        <v>3</v>
      </c>
    </row>
    <row r="136">
      <c r="A136" s="35" t="s">
        <v>51</v>
      </c>
      <c r="B136" s="43"/>
      <c r="C136" s="44"/>
      <c r="D136" s="44"/>
      <c r="E136" s="45" t="s">
        <v>47</v>
      </c>
      <c r="F136" s="44"/>
      <c r="G136" s="44"/>
      <c r="H136" s="44"/>
      <c r="I136" s="44"/>
      <c r="J136" s="46"/>
    </row>
    <row r="137" ht="75">
      <c r="A137" s="35" t="s">
        <v>54</v>
      </c>
      <c r="B137" s="43"/>
      <c r="C137" s="44"/>
      <c r="D137" s="44"/>
      <c r="E137" s="37" t="s">
        <v>179</v>
      </c>
      <c r="F137" s="44"/>
      <c r="G137" s="44"/>
      <c r="H137" s="44"/>
      <c r="I137" s="44"/>
      <c r="J137" s="46"/>
    </row>
    <row r="138">
      <c r="A138" s="35" t="s">
        <v>45</v>
      </c>
      <c r="B138" s="35">
        <v>32</v>
      </c>
      <c r="C138" s="36" t="s">
        <v>180</v>
      </c>
      <c r="D138" s="35" t="s">
        <v>47</v>
      </c>
      <c r="E138" s="37" t="s">
        <v>181</v>
      </c>
      <c r="F138" s="38" t="s">
        <v>174</v>
      </c>
      <c r="G138" s="39">
        <v>1</v>
      </c>
      <c r="H138" s="40">
        <v>0</v>
      </c>
      <c r="I138" s="41">
        <f>ROUND(G138*H138,P4)</f>
        <v>0</v>
      </c>
      <c r="J138" s="38" t="s">
        <v>50</v>
      </c>
      <c r="O138" s="42">
        <f>I138*0.21</f>
        <v>0</v>
      </c>
      <c r="P138">
        <v>3</v>
      </c>
    </row>
    <row r="139">
      <c r="A139" s="35" t="s">
        <v>51</v>
      </c>
      <c r="B139" s="43"/>
      <c r="C139" s="44"/>
      <c r="D139" s="44"/>
      <c r="E139" s="45" t="s">
        <v>47</v>
      </c>
      <c r="F139" s="44"/>
      <c r="G139" s="44"/>
      <c r="H139" s="44"/>
      <c r="I139" s="44"/>
      <c r="J139" s="46"/>
    </row>
    <row r="140" ht="75">
      <c r="A140" s="35" t="s">
        <v>54</v>
      </c>
      <c r="B140" s="43"/>
      <c r="C140" s="44"/>
      <c r="D140" s="44"/>
      <c r="E140" s="37" t="s">
        <v>179</v>
      </c>
      <c r="F140" s="44"/>
      <c r="G140" s="44"/>
      <c r="H140" s="44"/>
      <c r="I140" s="44"/>
      <c r="J140" s="46"/>
    </row>
    <row r="141">
      <c r="A141" s="29" t="s">
        <v>42</v>
      </c>
      <c r="B141" s="30"/>
      <c r="C141" s="31" t="s">
        <v>182</v>
      </c>
      <c r="D141" s="32"/>
      <c r="E141" s="29" t="s">
        <v>183</v>
      </c>
      <c r="F141" s="32"/>
      <c r="G141" s="32"/>
      <c r="H141" s="32"/>
      <c r="I141" s="33">
        <f>SUMIFS(I142:I157,A142:A157,"P")</f>
        <v>0</v>
      </c>
      <c r="J141" s="34"/>
    </row>
    <row r="142" ht="30">
      <c r="A142" s="35" t="s">
        <v>45</v>
      </c>
      <c r="B142" s="35">
        <v>33</v>
      </c>
      <c r="C142" s="36" t="s">
        <v>184</v>
      </c>
      <c r="D142" s="35" t="s">
        <v>47</v>
      </c>
      <c r="E142" s="37" t="s">
        <v>185</v>
      </c>
      <c r="F142" s="38" t="s">
        <v>174</v>
      </c>
      <c r="G142" s="39">
        <v>4</v>
      </c>
      <c r="H142" s="40">
        <v>0</v>
      </c>
      <c r="I142" s="41">
        <f>ROUND(G142*H142,P4)</f>
        <v>0</v>
      </c>
      <c r="J142" s="38" t="s">
        <v>50</v>
      </c>
      <c r="O142" s="42">
        <f>I142*0.21</f>
        <v>0</v>
      </c>
      <c r="P142">
        <v>3</v>
      </c>
    </row>
    <row r="143">
      <c r="A143" s="35" t="s">
        <v>51</v>
      </c>
      <c r="B143" s="43"/>
      <c r="C143" s="44"/>
      <c r="D143" s="44"/>
      <c r="E143" s="45" t="s">
        <v>47</v>
      </c>
      <c r="F143" s="44"/>
      <c r="G143" s="44"/>
      <c r="H143" s="44"/>
      <c r="I143" s="44"/>
      <c r="J143" s="46"/>
    </row>
    <row r="144" ht="30">
      <c r="A144" s="35" t="s">
        <v>52</v>
      </c>
      <c r="B144" s="43"/>
      <c r="C144" s="44"/>
      <c r="D144" s="44"/>
      <c r="E144" s="47" t="s">
        <v>186</v>
      </c>
      <c r="F144" s="44"/>
      <c r="G144" s="44"/>
      <c r="H144" s="44"/>
      <c r="I144" s="44"/>
      <c r="J144" s="46"/>
    </row>
    <row r="145" ht="60">
      <c r="A145" s="35" t="s">
        <v>54</v>
      </c>
      <c r="B145" s="43"/>
      <c r="C145" s="44"/>
      <c r="D145" s="44"/>
      <c r="E145" s="37" t="s">
        <v>187</v>
      </c>
      <c r="F145" s="44"/>
      <c r="G145" s="44"/>
      <c r="H145" s="44"/>
      <c r="I145" s="44"/>
      <c r="J145" s="46"/>
    </row>
    <row r="146" ht="30">
      <c r="A146" s="35" t="s">
        <v>45</v>
      </c>
      <c r="B146" s="35">
        <v>34</v>
      </c>
      <c r="C146" s="36" t="s">
        <v>188</v>
      </c>
      <c r="D146" s="35" t="s">
        <v>47</v>
      </c>
      <c r="E146" s="37" t="s">
        <v>189</v>
      </c>
      <c r="F146" s="38" t="s">
        <v>174</v>
      </c>
      <c r="G146" s="39">
        <v>4</v>
      </c>
      <c r="H146" s="40">
        <v>0</v>
      </c>
      <c r="I146" s="41">
        <f>ROUND(G146*H146,P4)</f>
        <v>0</v>
      </c>
      <c r="J146" s="38" t="s">
        <v>50</v>
      </c>
      <c r="O146" s="42">
        <f>I146*0.21</f>
        <v>0</v>
      </c>
      <c r="P146">
        <v>3</v>
      </c>
    </row>
    <row r="147">
      <c r="A147" s="35" t="s">
        <v>51</v>
      </c>
      <c r="B147" s="43"/>
      <c r="C147" s="44"/>
      <c r="D147" s="44"/>
      <c r="E147" s="45" t="s">
        <v>47</v>
      </c>
      <c r="F147" s="44"/>
      <c r="G147" s="44"/>
      <c r="H147" s="44"/>
      <c r="I147" s="44"/>
      <c r="J147" s="46"/>
    </row>
    <row r="148" ht="30">
      <c r="A148" s="35" t="s">
        <v>52</v>
      </c>
      <c r="B148" s="43"/>
      <c r="C148" s="44"/>
      <c r="D148" s="44"/>
      <c r="E148" s="47" t="s">
        <v>186</v>
      </c>
      <c r="F148" s="44"/>
      <c r="G148" s="44"/>
      <c r="H148" s="44"/>
      <c r="I148" s="44"/>
      <c r="J148" s="46"/>
    </row>
    <row r="149" ht="90">
      <c r="A149" s="35" t="s">
        <v>54</v>
      </c>
      <c r="B149" s="43"/>
      <c r="C149" s="44"/>
      <c r="D149" s="44"/>
      <c r="E149" s="37" t="s">
        <v>190</v>
      </c>
      <c r="F149" s="44"/>
      <c r="G149" s="44"/>
      <c r="H149" s="44"/>
      <c r="I149" s="44"/>
      <c r="J149" s="46"/>
    </row>
    <row r="150" ht="30">
      <c r="A150" s="35" t="s">
        <v>45</v>
      </c>
      <c r="B150" s="35">
        <v>35</v>
      </c>
      <c r="C150" s="36" t="s">
        <v>191</v>
      </c>
      <c r="D150" s="35" t="s">
        <v>47</v>
      </c>
      <c r="E150" s="37" t="s">
        <v>192</v>
      </c>
      <c r="F150" s="38" t="s">
        <v>193</v>
      </c>
      <c r="G150" s="39">
        <v>295</v>
      </c>
      <c r="H150" s="40">
        <v>0</v>
      </c>
      <c r="I150" s="41">
        <f>ROUND(G150*H150,P4)</f>
        <v>0</v>
      </c>
      <c r="J150" s="38" t="s">
        <v>50</v>
      </c>
      <c r="O150" s="42">
        <f>I150*0.21</f>
        <v>0</v>
      </c>
      <c r="P150">
        <v>3</v>
      </c>
    </row>
    <row r="151">
      <c r="A151" s="35" t="s">
        <v>51</v>
      </c>
      <c r="B151" s="43"/>
      <c r="C151" s="44"/>
      <c r="D151" s="44"/>
      <c r="E151" s="45" t="s">
        <v>47</v>
      </c>
      <c r="F151" s="44"/>
      <c r="G151" s="44"/>
      <c r="H151" s="44"/>
      <c r="I151" s="44"/>
      <c r="J151" s="46"/>
    </row>
    <row r="152">
      <c r="A152" s="35" t="s">
        <v>52</v>
      </c>
      <c r="B152" s="43"/>
      <c r="C152" s="44"/>
      <c r="D152" s="44"/>
      <c r="E152" s="47" t="s">
        <v>194</v>
      </c>
      <c r="F152" s="44"/>
      <c r="G152" s="44"/>
      <c r="H152" s="44"/>
      <c r="I152" s="44"/>
      <c r="J152" s="46"/>
    </row>
    <row r="153" ht="90">
      <c r="A153" s="35" t="s">
        <v>54</v>
      </c>
      <c r="B153" s="43"/>
      <c r="C153" s="44"/>
      <c r="D153" s="44"/>
      <c r="E153" s="37" t="s">
        <v>195</v>
      </c>
      <c r="F153" s="44"/>
      <c r="G153" s="44"/>
      <c r="H153" s="44"/>
      <c r="I153" s="44"/>
      <c r="J153" s="46"/>
    </row>
    <row r="154" ht="30">
      <c r="A154" s="35" t="s">
        <v>45</v>
      </c>
      <c r="B154" s="35">
        <v>36</v>
      </c>
      <c r="C154" s="36" t="s">
        <v>196</v>
      </c>
      <c r="D154" s="35" t="s">
        <v>197</v>
      </c>
      <c r="E154" s="37" t="s">
        <v>198</v>
      </c>
      <c r="F154" s="38" t="s">
        <v>193</v>
      </c>
      <c r="G154" s="39">
        <v>3.7999999999999998</v>
      </c>
      <c r="H154" s="40">
        <v>0</v>
      </c>
      <c r="I154" s="41">
        <f>ROUND(G154*H154,P4)</f>
        <v>0</v>
      </c>
      <c r="J154" s="38" t="s">
        <v>50</v>
      </c>
      <c r="O154" s="42">
        <f>I154*0.21</f>
        <v>0</v>
      </c>
      <c r="P154">
        <v>3</v>
      </c>
    </row>
    <row r="155">
      <c r="A155" s="35" t="s">
        <v>51</v>
      </c>
      <c r="B155" s="43"/>
      <c r="C155" s="44"/>
      <c r="D155" s="44"/>
      <c r="E155" s="45" t="s">
        <v>47</v>
      </c>
      <c r="F155" s="44"/>
      <c r="G155" s="44"/>
      <c r="H155" s="44"/>
      <c r="I155" s="44"/>
      <c r="J155" s="46"/>
    </row>
    <row r="156">
      <c r="A156" s="35" t="s">
        <v>52</v>
      </c>
      <c r="B156" s="43"/>
      <c r="C156" s="44"/>
      <c r="D156" s="44"/>
      <c r="E156" s="47" t="s">
        <v>199</v>
      </c>
      <c r="F156" s="44"/>
      <c r="G156" s="44"/>
      <c r="H156" s="44"/>
      <c r="I156" s="44"/>
      <c r="J156" s="46"/>
    </row>
    <row r="157" ht="135">
      <c r="A157" s="35" t="s">
        <v>54</v>
      </c>
      <c r="B157" s="48"/>
      <c r="C157" s="49"/>
      <c r="D157" s="49"/>
      <c r="E157" s="37" t="s">
        <v>200</v>
      </c>
      <c r="F157" s="49"/>
      <c r="G157" s="49"/>
      <c r="H157" s="49"/>
      <c r="I157" s="49"/>
      <c r="J157" s="50"/>
    </row>
  </sheetData>
  <sheetProtection sheet="1" objects="1" scenarios="1" spinCount="100000" saltValue="umrBzSjfU8AZi4kztGOdfv8rSlVgekIrJFjzvJsauw/9slv5GI1MMf951Jks/KRLJmm9Z9FeUJzE8NV6Pbn8Rg==" hashValue="NFBLN6vjbTnlIey1VA8uNyh9djHByCtjdXB4EoK+3KGv1Bi3XmGyfncMVCVI+2fqgHKq6JQFBg/NclF0MlhfMw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13</v>
      </c>
      <c r="I3" s="23">
        <f>SUMIFS(I9:I66,A9:A66,"SD")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70</v>
      </c>
      <c r="D9" s="32"/>
      <c r="E9" s="29" t="s">
        <v>71</v>
      </c>
      <c r="F9" s="32"/>
      <c r="G9" s="32"/>
      <c r="H9" s="32"/>
      <c r="I9" s="33">
        <f>SUMIFS(I10:I41,A10:A41,"P")</f>
        <v>0</v>
      </c>
      <c r="J9" s="34"/>
    </row>
    <row r="10" ht="45">
      <c r="A10" s="35" t="s">
        <v>45</v>
      </c>
      <c r="B10" s="35">
        <v>1</v>
      </c>
      <c r="C10" s="36" t="s">
        <v>64</v>
      </c>
      <c r="D10" s="35" t="s">
        <v>47</v>
      </c>
      <c r="E10" s="37" t="s">
        <v>65</v>
      </c>
      <c r="F10" s="38" t="s">
        <v>49</v>
      </c>
      <c r="G10" s="39">
        <v>133.70875000000001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 ht="30">
      <c r="A12" s="35" t="s">
        <v>52</v>
      </c>
      <c r="B12" s="43"/>
      <c r="C12" s="44"/>
      <c r="D12" s="44"/>
      <c r="E12" s="47" t="s">
        <v>201</v>
      </c>
      <c r="F12" s="44"/>
      <c r="G12" s="44"/>
      <c r="H12" s="44"/>
      <c r="I12" s="44"/>
      <c r="J12" s="46"/>
    </row>
    <row r="13" ht="165">
      <c r="A13" s="35" t="s">
        <v>54</v>
      </c>
      <c r="B13" s="43"/>
      <c r="C13" s="44"/>
      <c r="D13" s="44"/>
      <c r="E13" s="37" t="s">
        <v>63</v>
      </c>
      <c r="F13" s="44"/>
      <c r="G13" s="44"/>
      <c r="H13" s="44"/>
      <c r="I13" s="44"/>
      <c r="J13" s="46"/>
    </row>
    <row r="14">
      <c r="A14" s="35" t="s">
        <v>45</v>
      </c>
      <c r="B14" s="35">
        <v>2</v>
      </c>
      <c r="C14" s="36" t="s">
        <v>202</v>
      </c>
      <c r="D14" s="35" t="s">
        <v>47</v>
      </c>
      <c r="E14" s="37" t="s">
        <v>203</v>
      </c>
      <c r="F14" s="38" t="s">
        <v>74</v>
      </c>
      <c r="G14" s="39">
        <v>70</v>
      </c>
      <c r="H14" s="40">
        <v>0</v>
      </c>
      <c r="I14" s="41">
        <f>ROUND(G14*H14,P4)</f>
        <v>0</v>
      </c>
      <c r="J14" s="38" t="s">
        <v>50</v>
      </c>
      <c r="O14" s="42">
        <f>I14*0.21</f>
        <v>0</v>
      </c>
      <c r="P14">
        <v>3</v>
      </c>
    </row>
    <row r="15">
      <c r="A15" s="35" t="s">
        <v>51</v>
      </c>
      <c r="B15" s="43"/>
      <c r="C15" s="44"/>
      <c r="D15" s="44"/>
      <c r="E15" s="45" t="s">
        <v>47</v>
      </c>
      <c r="F15" s="44"/>
      <c r="G15" s="44"/>
      <c r="H15" s="44"/>
      <c r="I15" s="44"/>
      <c r="J15" s="46"/>
    </row>
    <row r="16" ht="30">
      <c r="A16" s="35" t="s">
        <v>52</v>
      </c>
      <c r="B16" s="43"/>
      <c r="C16" s="44"/>
      <c r="D16" s="44"/>
      <c r="E16" s="47" t="s">
        <v>204</v>
      </c>
      <c r="F16" s="44"/>
      <c r="G16" s="44"/>
      <c r="H16" s="44"/>
      <c r="I16" s="44"/>
      <c r="J16" s="46"/>
    </row>
    <row r="17" ht="409.5">
      <c r="A17" s="35" t="s">
        <v>54</v>
      </c>
      <c r="B17" s="43"/>
      <c r="C17" s="44"/>
      <c r="D17" s="44"/>
      <c r="E17" s="37" t="s">
        <v>205</v>
      </c>
      <c r="F17" s="44"/>
      <c r="G17" s="44"/>
      <c r="H17" s="44"/>
      <c r="I17" s="44"/>
      <c r="J17" s="46"/>
    </row>
    <row r="18">
      <c r="A18" s="35" t="s">
        <v>45</v>
      </c>
      <c r="B18" s="35">
        <v>3</v>
      </c>
      <c r="C18" s="36" t="s">
        <v>206</v>
      </c>
      <c r="D18" s="35" t="s">
        <v>47</v>
      </c>
      <c r="E18" s="37" t="s">
        <v>207</v>
      </c>
      <c r="F18" s="38" t="s">
        <v>101</v>
      </c>
      <c r="G18" s="39">
        <v>700</v>
      </c>
      <c r="H18" s="40">
        <v>0</v>
      </c>
      <c r="I18" s="41">
        <f>ROUND(G18*H18,P4)</f>
        <v>0</v>
      </c>
      <c r="J18" s="38" t="s">
        <v>50</v>
      </c>
      <c r="O18" s="42">
        <f>I18*0.21</f>
        <v>0</v>
      </c>
      <c r="P18">
        <v>3</v>
      </c>
    </row>
    <row r="19">
      <c r="A19" s="35" t="s">
        <v>51</v>
      </c>
      <c r="B19" s="43"/>
      <c r="C19" s="44"/>
      <c r="D19" s="44"/>
      <c r="E19" s="45" t="s">
        <v>47</v>
      </c>
      <c r="F19" s="44"/>
      <c r="G19" s="44"/>
      <c r="H19" s="44"/>
      <c r="I19" s="44"/>
      <c r="J19" s="46"/>
    </row>
    <row r="20" ht="30">
      <c r="A20" s="35" t="s">
        <v>52</v>
      </c>
      <c r="B20" s="43"/>
      <c r="C20" s="44"/>
      <c r="D20" s="44"/>
      <c r="E20" s="47" t="s">
        <v>208</v>
      </c>
      <c r="F20" s="44"/>
      <c r="G20" s="44"/>
      <c r="H20" s="44"/>
      <c r="I20" s="44"/>
      <c r="J20" s="46"/>
    </row>
    <row r="21" ht="105">
      <c r="A21" s="35" t="s">
        <v>54</v>
      </c>
      <c r="B21" s="43"/>
      <c r="C21" s="44"/>
      <c r="D21" s="44"/>
      <c r="E21" s="37" t="s">
        <v>103</v>
      </c>
      <c r="F21" s="44"/>
      <c r="G21" s="44"/>
      <c r="H21" s="44"/>
      <c r="I21" s="44"/>
      <c r="J21" s="46"/>
    </row>
    <row r="22">
      <c r="A22" s="35" t="s">
        <v>45</v>
      </c>
      <c r="B22" s="35">
        <v>4</v>
      </c>
      <c r="C22" s="36" t="s">
        <v>209</v>
      </c>
      <c r="D22" s="35" t="s">
        <v>47</v>
      </c>
      <c r="E22" s="37" t="s">
        <v>210</v>
      </c>
      <c r="F22" s="38" t="s">
        <v>74</v>
      </c>
      <c r="G22" s="39">
        <v>8.75</v>
      </c>
      <c r="H22" s="40">
        <v>0</v>
      </c>
      <c r="I22" s="41">
        <f>ROUND(G22*H22,P4)</f>
        <v>0</v>
      </c>
      <c r="J22" s="38" t="s">
        <v>50</v>
      </c>
      <c r="O22" s="42">
        <f>I22*0.21</f>
        <v>0</v>
      </c>
      <c r="P22">
        <v>3</v>
      </c>
    </row>
    <row r="23">
      <c r="A23" s="35" t="s">
        <v>51</v>
      </c>
      <c r="B23" s="43"/>
      <c r="C23" s="44"/>
      <c r="D23" s="44"/>
      <c r="E23" s="45" t="s">
        <v>47</v>
      </c>
      <c r="F23" s="44"/>
      <c r="G23" s="44"/>
      <c r="H23" s="44"/>
      <c r="I23" s="44"/>
      <c r="J23" s="46"/>
    </row>
    <row r="24">
      <c r="A24" s="35" t="s">
        <v>52</v>
      </c>
      <c r="B24" s="43"/>
      <c r="C24" s="44"/>
      <c r="D24" s="44"/>
      <c r="E24" s="47" t="s">
        <v>211</v>
      </c>
      <c r="F24" s="44"/>
      <c r="G24" s="44"/>
      <c r="H24" s="44"/>
      <c r="I24" s="44"/>
      <c r="J24" s="46"/>
    </row>
    <row r="25" ht="409.5">
      <c r="A25" s="35" t="s">
        <v>54</v>
      </c>
      <c r="B25" s="43"/>
      <c r="C25" s="44"/>
      <c r="D25" s="44"/>
      <c r="E25" s="37" t="s">
        <v>205</v>
      </c>
      <c r="F25" s="44"/>
      <c r="G25" s="44"/>
      <c r="H25" s="44"/>
      <c r="I25" s="44"/>
      <c r="J25" s="46"/>
    </row>
    <row r="26">
      <c r="A26" s="35" t="s">
        <v>45</v>
      </c>
      <c r="B26" s="35">
        <v>5</v>
      </c>
      <c r="C26" s="36" t="s">
        <v>212</v>
      </c>
      <c r="D26" s="35" t="s">
        <v>47</v>
      </c>
      <c r="E26" s="37" t="s">
        <v>213</v>
      </c>
      <c r="F26" s="38" t="s">
        <v>101</v>
      </c>
      <c r="G26" s="39">
        <v>22.75</v>
      </c>
      <c r="H26" s="40">
        <v>0</v>
      </c>
      <c r="I26" s="41">
        <f>ROUND(G26*H26,P4)</f>
        <v>0</v>
      </c>
      <c r="J26" s="38" t="s">
        <v>50</v>
      </c>
      <c r="O26" s="42">
        <f>I26*0.21</f>
        <v>0</v>
      </c>
      <c r="P26">
        <v>3</v>
      </c>
    </row>
    <row r="27">
      <c r="A27" s="35" t="s">
        <v>51</v>
      </c>
      <c r="B27" s="43"/>
      <c r="C27" s="44"/>
      <c r="D27" s="44"/>
      <c r="E27" s="45" t="s">
        <v>47</v>
      </c>
      <c r="F27" s="44"/>
      <c r="G27" s="44"/>
      <c r="H27" s="44"/>
      <c r="I27" s="44"/>
      <c r="J27" s="46"/>
    </row>
    <row r="28" ht="45">
      <c r="A28" s="35" t="s">
        <v>52</v>
      </c>
      <c r="B28" s="43"/>
      <c r="C28" s="44"/>
      <c r="D28" s="44"/>
      <c r="E28" s="47" t="s">
        <v>214</v>
      </c>
      <c r="F28" s="44"/>
      <c r="G28" s="44"/>
      <c r="H28" s="44"/>
      <c r="I28" s="44"/>
      <c r="J28" s="46"/>
    </row>
    <row r="29" ht="105">
      <c r="A29" s="35" t="s">
        <v>54</v>
      </c>
      <c r="B29" s="43"/>
      <c r="C29" s="44"/>
      <c r="D29" s="44"/>
      <c r="E29" s="37" t="s">
        <v>103</v>
      </c>
      <c r="F29" s="44"/>
      <c r="G29" s="44"/>
      <c r="H29" s="44"/>
      <c r="I29" s="44"/>
      <c r="J29" s="46"/>
    </row>
    <row r="30">
      <c r="A30" s="35" t="s">
        <v>45</v>
      </c>
      <c r="B30" s="35">
        <v>6</v>
      </c>
      <c r="C30" s="36" t="s">
        <v>215</v>
      </c>
      <c r="D30" s="35" t="s">
        <v>47</v>
      </c>
      <c r="E30" s="37" t="s">
        <v>216</v>
      </c>
      <c r="F30" s="38" t="s">
        <v>74</v>
      </c>
      <c r="G30" s="39">
        <v>6.4749999999999996</v>
      </c>
      <c r="H30" s="40">
        <v>0</v>
      </c>
      <c r="I30" s="41">
        <f>ROUND(G30*H30,P4)</f>
        <v>0</v>
      </c>
      <c r="J30" s="38" t="s">
        <v>50</v>
      </c>
      <c r="O30" s="42">
        <f>I30*0.21</f>
        <v>0</v>
      </c>
      <c r="P30">
        <v>3</v>
      </c>
    </row>
    <row r="31">
      <c r="A31" s="35" t="s">
        <v>51</v>
      </c>
      <c r="B31" s="43"/>
      <c r="C31" s="44"/>
      <c r="D31" s="44"/>
      <c r="E31" s="45" t="s">
        <v>47</v>
      </c>
      <c r="F31" s="44"/>
      <c r="G31" s="44"/>
      <c r="H31" s="44"/>
      <c r="I31" s="44"/>
      <c r="J31" s="46"/>
    </row>
    <row r="32">
      <c r="A32" s="35" t="s">
        <v>52</v>
      </c>
      <c r="B32" s="43"/>
      <c r="C32" s="44"/>
      <c r="D32" s="44"/>
      <c r="E32" s="47" t="s">
        <v>217</v>
      </c>
      <c r="F32" s="44"/>
      <c r="G32" s="44"/>
      <c r="H32" s="44"/>
      <c r="I32" s="44"/>
      <c r="J32" s="46"/>
    </row>
    <row r="33" ht="330">
      <c r="A33" s="35" t="s">
        <v>54</v>
      </c>
      <c r="B33" s="43"/>
      <c r="C33" s="44"/>
      <c r="D33" s="44"/>
      <c r="E33" s="37" t="s">
        <v>218</v>
      </c>
      <c r="F33" s="44"/>
      <c r="G33" s="44"/>
      <c r="H33" s="44"/>
      <c r="I33" s="44"/>
      <c r="J33" s="46"/>
    </row>
    <row r="34">
      <c r="A34" s="35" t="s">
        <v>45</v>
      </c>
      <c r="B34" s="35">
        <v>7</v>
      </c>
      <c r="C34" s="36" t="s">
        <v>219</v>
      </c>
      <c r="D34" s="35" t="s">
        <v>47</v>
      </c>
      <c r="E34" s="37" t="s">
        <v>220</v>
      </c>
      <c r="F34" s="38" t="s">
        <v>74</v>
      </c>
      <c r="G34" s="39">
        <v>50</v>
      </c>
      <c r="H34" s="40">
        <v>0</v>
      </c>
      <c r="I34" s="41">
        <f>ROUND(G34*H34,P4)</f>
        <v>0</v>
      </c>
      <c r="J34" s="38" t="s">
        <v>50</v>
      </c>
      <c r="O34" s="42">
        <f>I34*0.21</f>
        <v>0</v>
      </c>
      <c r="P34">
        <v>3</v>
      </c>
    </row>
    <row r="35">
      <c r="A35" s="35" t="s">
        <v>51</v>
      </c>
      <c r="B35" s="43"/>
      <c r="C35" s="44"/>
      <c r="D35" s="44"/>
      <c r="E35" s="45" t="s">
        <v>47</v>
      </c>
      <c r="F35" s="44"/>
      <c r="G35" s="44"/>
      <c r="H35" s="44"/>
      <c r="I35" s="44"/>
      <c r="J35" s="46"/>
    </row>
    <row r="36" ht="30">
      <c r="A36" s="35" t="s">
        <v>52</v>
      </c>
      <c r="B36" s="43"/>
      <c r="C36" s="44"/>
      <c r="D36" s="44"/>
      <c r="E36" s="47" t="s">
        <v>221</v>
      </c>
      <c r="F36" s="44"/>
      <c r="G36" s="44"/>
      <c r="H36" s="44"/>
      <c r="I36" s="44"/>
      <c r="J36" s="46"/>
    </row>
    <row r="37" ht="330">
      <c r="A37" s="35" t="s">
        <v>54</v>
      </c>
      <c r="B37" s="43"/>
      <c r="C37" s="44"/>
      <c r="D37" s="44"/>
      <c r="E37" s="37" t="s">
        <v>222</v>
      </c>
      <c r="F37" s="44"/>
      <c r="G37" s="44"/>
      <c r="H37" s="44"/>
      <c r="I37" s="44"/>
      <c r="J37" s="46"/>
    </row>
    <row r="38">
      <c r="A38" s="35" t="s">
        <v>45</v>
      </c>
      <c r="B38" s="35">
        <v>8</v>
      </c>
      <c r="C38" s="36" t="s">
        <v>223</v>
      </c>
      <c r="D38" s="35" t="s">
        <v>47</v>
      </c>
      <c r="E38" s="37" t="s">
        <v>224</v>
      </c>
      <c r="F38" s="38" t="s">
        <v>74</v>
      </c>
      <c r="G38" s="39">
        <v>1.75</v>
      </c>
      <c r="H38" s="40">
        <v>0</v>
      </c>
      <c r="I38" s="41">
        <f>ROUND(G38*H38,P4)</f>
        <v>0</v>
      </c>
      <c r="J38" s="38" t="s">
        <v>50</v>
      </c>
      <c r="O38" s="42">
        <f>I38*0.21</f>
        <v>0</v>
      </c>
      <c r="P38">
        <v>3</v>
      </c>
    </row>
    <row r="39">
      <c r="A39" s="35" t="s">
        <v>51</v>
      </c>
      <c r="B39" s="43"/>
      <c r="C39" s="44"/>
      <c r="D39" s="44"/>
      <c r="E39" s="45" t="s">
        <v>47</v>
      </c>
      <c r="F39" s="44"/>
      <c r="G39" s="44"/>
      <c r="H39" s="44"/>
      <c r="I39" s="44"/>
      <c r="J39" s="46"/>
    </row>
    <row r="40">
      <c r="A40" s="35" t="s">
        <v>52</v>
      </c>
      <c r="B40" s="43"/>
      <c r="C40" s="44"/>
      <c r="D40" s="44"/>
      <c r="E40" s="47" t="s">
        <v>225</v>
      </c>
      <c r="F40" s="44"/>
      <c r="G40" s="44"/>
      <c r="H40" s="44"/>
      <c r="I40" s="44"/>
      <c r="J40" s="46"/>
    </row>
    <row r="41" ht="409.5">
      <c r="A41" s="35" t="s">
        <v>54</v>
      </c>
      <c r="B41" s="43"/>
      <c r="C41" s="44"/>
      <c r="D41" s="44"/>
      <c r="E41" s="37" t="s">
        <v>226</v>
      </c>
      <c r="F41" s="44"/>
      <c r="G41" s="44"/>
      <c r="H41" s="44"/>
      <c r="I41" s="44"/>
      <c r="J41" s="46"/>
    </row>
    <row r="42">
      <c r="A42" s="29" t="s">
        <v>42</v>
      </c>
      <c r="B42" s="30"/>
      <c r="C42" s="31" t="s">
        <v>123</v>
      </c>
      <c r="D42" s="32"/>
      <c r="E42" s="29" t="s">
        <v>124</v>
      </c>
      <c r="F42" s="32"/>
      <c r="G42" s="32"/>
      <c r="H42" s="32"/>
      <c r="I42" s="33">
        <f>SUMIFS(I43:I53,A43:A53,"P")</f>
        <v>0</v>
      </c>
      <c r="J42" s="34"/>
    </row>
    <row r="43">
      <c r="A43" s="35" t="s">
        <v>45</v>
      </c>
      <c r="B43" s="35">
        <v>9</v>
      </c>
      <c r="C43" s="36" t="s">
        <v>227</v>
      </c>
      <c r="D43" s="35" t="s">
        <v>47</v>
      </c>
      <c r="E43" s="37" t="s">
        <v>228</v>
      </c>
      <c r="F43" s="38" t="s">
        <v>193</v>
      </c>
      <c r="G43" s="39">
        <v>2</v>
      </c>
      <c r="H43" s="40">
        <v>0</v>
      </c>
      <c r="I43" s="41">
        <f>ROUND(G43*H43,P4)</f>
        <v>0</v>
      </c>
      <c r="J43" s="38" t="s">
        <v>50</v>
      </c>
      <c r="O43" s="42">
        <f>I43*0.21</f>
        <v>0</v>
      </c>
      <c r="P43">
        <v>3</v>
      </c>
    </row>
    <row r="44">
      <c r="A44" s="35" t="s">
        <v>51</v>
      </c>
      <c r="B44" s="43"/>
      <c r="C44" s="44"/>
      <c r="D44" s="44"/>
      <c r="E44" s="45" t="s">
        <v>47</v>
      </c>
      <c r="F44" s="44"/>
      <c r="G44" s="44"/>
      <c r="H44" s="44"/>
      <c r="I44" s="44"/>
      <c r="J44" s="46"/>
    </row>
    <row r="45" ht="225">
      <c r="A45" s="35" t="s">
        <v>54</v>
      </c>
      <c r="B45" s="43"/>
      <c r="C45" s="44"/>
      <c r="D45" s="44"/>
      <c r="E45" s="37" t="s">
        <v>229</v>
      </c>
      <c r="F45" s="44"/>
      <c r="G45" s="44"/>
      <c r="H45" s="44"/>
      <c r="I45" s="44"/>
      <c r="J45" s="46"/>
    </row>
    <row r="46">
      <c r="A46" s="35" t="s">
        <v>45</v>
      </c>
      <c r="B46" s="35">
        <v>10</v>
      </c>
      <c r="C46" s="36" t="s">
        <v>230</v>
      </c>
      <c r="D46" s="35" t="s">
        <v>47</v>
      </c>
      <c r="E46" s="37" t="s">
        <v>231</v>
      </c>
      <c r="F46" s="38" t="s">
        <v>113</v>
      </c>
      <c r="G46" s="39">
        <v>6.25</v>
      </c>
      <c r="H46" s="40">
        <v>0</v>
      </c>
      <c r="I46" s="41">
        <f>ROUND(G46*H46,P4)</f>
        <v>0</v>
      </c>
      <c r="J46" s="38" t="s">
        <v>50</v>
      </c>
      <c r="O46" s="42">
        <f>I46*0.21</f>
        <v>0</v>
      </c>
      <c r="P46">
        <v>3</v>
      </c>
    </row>
    <row r="47">
      <c r="A47" s="35" t="s">
        <v>51</v>
      </c>
      <c r="B47" s="43"/>
      <c r="C47" s="44"/>
      <c r="D47" s="44"/>
      <c r="E47" s="45" t="s">
        <v>47</v>
      </c>
      <c r="F47" s="44"/>
      <c r="G47" s="44"/>
      <c r="H47" s="44"/>
      <c r="I47" s="44"/>
      <c r="J47" s="46"/>
    </row>
    <row r="48">
      <c r="A48" s="35" t="s">
        <v>52</v>
      </c>
      <c r="B48" s="43"/>
      <c r="C48" s="44"/>
      <c r="D48" s="44"/>
      <c r="E48" s="47" t="s">
        <v>232</v>
      </c>
      <c r="F48" s="44"/>
      <c r="G48" s="44"/>
      <c r="H48" s="44"/>
      <c r="I48" s="44"/>
      <c r="J48" s="46"/>
    </row>
    <row r="49" ht="90">
      <c r="A49" s="35" t="s">
        <v>54</v>
      </c>
      <c r="B49" s="43"/>
      <c r="C49" s="44"/>
      <c r="D49" s="44"/>
      <c r="E49" s="37" t="s">
        <v>233</v>
      </c>
      <c r="F49" s="44"/>
      <c r="G49" s="44"/>
      <c r="H49" s="44"/>
      <c r="I49" s="44"/>
      <c r="J49" s="46"/>
    </row>
    <row r="50">
      <c r="A50" s="35" t="s">
        <v>45</v>
      </c>
      <c r="B50" s="35">
        <v>11</v>
      </c>
      <c r="C50" s="36" t="s">
        <v>234</v>
      </c>
      <c r="D50" s="35" t="s">
        <v>47</v>
      </c>
      <c r="E50" s="37" t="s">
        <v>235</v>
      </c>
      <c r="F50" s="38" t="s">
        <v>113</v>
      </c>
      <c r="G50" s="39">
        <v>131.59999999999999</v>
      </c>
      <c r="H50" s="40">
        <v>0</v>
      </c>
      <c r="I50" s="41">
        <f>ROUND(G50*H50,P4)</f>
        <v>0</v>
      </c>
      <c r="J50" s="38" t="s">
        <v>50</v>
      </c>
      <c r="O50" s="42">
        <f>I50*0.21</f>
        <v>0</v>
      </c>
      <c r="P50">
        <v>3</v>
      </c>
    </row>
    <row r="51">
      <c r="A51" s="35" t="s">
        <v>51</v>
      </c>
      <c r="B51" s="43"/>
      <c r="C51" s="44"/>
      <c r="D51" s="44"/>
      <c r="E51" s="45" t="s">
        <v>47</v>
      </c>
      <c r="F51" s="44"/>
      <c r="G51" s="44"/>
      <c r="H51" s="44"/>
      <c r="I51" s="44"/>
      <c r="J51" s="46"/>
    </row>
    <row r="52" ht="45">
      <c r="A52" s="35" t="s">
        <v>52</v>
      </c>
      <c r="B52" s="43"/>
      <c r="C52" s="44"/>
      <c r="D52" s="44"/>
      <c r="E52" s="47" t="s">
        <v>236</v>
      </c>
      <c r="F52" s="44"/>
      <c r="G52" s="44"/>
      <c r="H52" s="44"/>
      <c r="I52" s="44"/>
      <c r="J52" s="46"/>
    </row>
    <row r="53" ht="180">
      <c r="A53" s="35" t="s">
        <v>54</v>
      </c>
      <c r="B53" s="43"/>
      <c r="C53" s="44"/>
      <c r="D53" s="44"/>
      <c r="E53" s="37" t="s">
        <v>237</v>
      </c>
      <c r="F53" s="44"/>
      <c r="G53" s="44"/>
      <c r="H53" s="44"/>
      <c r="I53" s="44"/>
      <c r="J53" s="46"/>
    </row>
    <row r="54">
      <c r="A54" s="29" t="s">
        <v>42</v>
      </c>
      <c r="B54" s="30"/>
      <c r="C54" s="31" t="s">
        <v>130</v>
      </c>
      <c r="D54" s="32"/>
      <c r="E54" s="29" t="s">
        <v>131</v>
      </c>
      <c r="F54" s="32"/>
      <c r="G54" s="32"/>
      <c r="H54" s="32"/>
      <c r="I54" s="33">
        <f>SUMIFS(I55:I58,A55:A58,"P")</f>
        <v>0</v>
      </c>
      <c r="J54" s="34"/>
    </row>
    <row r="55">
      <c r="A55" s="35" t="s">
        <v>45</v>
      </c>
      <c r="B55" s="35">
        <v>12</v>
      </c>
      <c r="C55" s="36" t="s">
        <v>238</v>
      </c>
      <c r="D55" s="35" t="s">
        <v>47</v>
      </c>
      <c r="E55" s="37" t="s">
        <v>239</v>
      </c>
      <c r="F55" s="38" t="s">
        <v>74</v>
      </c>
      <c r="G55" s="39">
        <v>0.52500000000000002</v>
      </c>
      <c r="H55" s="40">
        <v>0</v>
      </c>
      <c r="I55" s="41">
        <f>ROUND(G55*H55,P4)</f>
        <v>0</v>
      </c>
      <c r="J55" s="38" t="s">
        <v>50</v>
      </c>
      <c r="O55" s="42">
        <f>I55*0.21</f>
        <v>0</v>
      </c>
      <c r="P55">
        <v>3</v>
      </c>
    </row>
    <row r="56">
      <c r="A56" s="35" t="s">
        <v>51</v>
      </c>
      <c r="B56" s="43"/>
      <c r="C56" s="44"/>
      <c r="D56" s="44"/>
      <c r="E56" s="45" t="s">
        <v>47</v>
      </c>
      <c r="F56" s="44"/>
      <c r="G56" s="44"/>
      <c r="H56" s="44"/>
      <c r="I56" s="44"/>
      <c r="J56" s="46"/>
    </row>
    <row r="57">
      <c r="A57" s="35" t="s">
        <v>52</v>
      </c>
      <c r="B57" s="43"/>
      <c r="C57" s="44"/>
      <c r="D57" s="44"/>
      <c r="E57" s="47" t="s">
        <v>240</v>
      </c>
      <c r="F57" s="44"/>
      <c r="G57" s="44"/>
      <c r="H57" s="44"/>
      <c r="I57" s="44"/>
      <c r="J57" s="46"/>
    </row>
    <row r="58" ht="105">
      <c r="A58" s="35" t="s">
        <v>54</v>
      </c>
      <c r="B58" s="43"/>
      <c r="C58" s="44"/>
      <c r="D58" s="44"/>
      <c r="E58" s="37" t="s">
        <v>135</v>
      </c>
      <c r="F58" s="44"/>
      <c r="G58" s="44"/>
      <c r="H58" s="44"/>
      <c r="I58" s="44"/>
      <c r="J58" s="46"/>
    </row>
    <row r="59">
      <c r="A59" s="29" t="s">
        <v>42</v>
      </c>
      <c r="B59" s="30"/>
      <c r="C59" s="31" t="s">
        <v>170</v>
      </c>
      <c r="D59" s="32"/>
      <c r="E59" s="29" t="s">
        <v>171</v>
      </c>
      <c r="F59" s="32"/>
      <c r="G59" s="32"/>
      <c r="H59" s="32"/>
      <c r="I59" s="33">
        <f>SUMIFS(I60:I66,A60:A66,"P")</f>
        <v>0</v>
      </c>
      <c r="J59" s="34"/>
    </row>
    <row r="60">
      <c r="A60" s="35" t="s">
        <v>45</v>
      </c>
      <c r="B60" s="35">
        <v>13</v>
      </c>
      <c r="C60" s="36" t="s">
        <v>241</v>
      </c>
      <c r="D60" s="35" t="s">
        <v>47</v>
      </c>
      <c r="E60" s="37" t="s">
        <v>242</v>
      </c>
      <c r="F60" s="38" t="s">
        <v>193</v>
      </c>
      <c r="G60" s="39">
        <v>3.5</v>
      </c>
      <c r="H60" s="40">
        <v>0</v>
      </c>
      <c r="I60" s="41">
        <f>ROUND(G60*H60,P4)</f>
        <v>0</v>
      </c>
      <c r="J60" s="38" t="s">
        <v>50</v>
      </c>
      <c r="O60" s="42">
        <f>I60*0.21</f>
        <v>0</v>
      </c>
      <c r="P60">
        <v>3</v>
      </c>
    </row>
    <row r="61">
      <c r="A61" s="35" t="s">
        <v>51</v>
      </c>
      <c r="B61" s="43"/>
      <c r="C61" s="44"/>
      <c r="D61" s="44"/>
      <c r="E61" s="45" t="s">
        <v>47</v>
      </c>
      <c r="F61" s="44"/>
      <c r="G61" s="44"/>
      <c r="H61" s="44"/>
      <c r="I61" s="44"/>
      <c r="J61" s="46"/>
    </row>
    <row r="62" ht="330">
      <c r="A62" s="35" t="s">
        <v>54</v>
      </c>
      <c r="B62" s="43"/>
      <c r="C62" s="44"/>
      <c r="D62" s="44"/>
      <c r="E62" s="37" t="s">
        <v>243</v>
      </c>
      <c r="F62" s="44"/>
      <c r="G62" s="44"/>
      <c r="H62" s="44"/>
      <c r="I62" s="44"/>
      <c r="J62" s="46"/>
    </row>
    <row r="63">
      <c r="A63" s="35" t="s">
        <v>45</v>
      </c>
      <c r="B63" s="35">
        <v>14</v>
      </c>
      <c r="C63" s="36" t="s">
        <v>244</v>
      </c>
      <c r="D63" s="35" t="s">
        <v>47</v>
      </c>
      <c r="E63" s="37" t="s">
        <v>245</v>
      </c>
      <c r="F63" s="38" t="s">
        <v>193</v>
      </c>
      <c r="G63" s="39">
        <v>3.5</v>
      </c>
      <c r="H63" s="40">
        <v>0</v>
      </c>
      <c r="I63" s="41">
        <f>ROUND(G63*H63,P4)</f>
        <v>0</v>
      </c>
      <c r="J63" s="38" t="s">
        <v>50</v>
      </c>
      <c r="O63" s="42">
        <f>I63*0.21</f>
        <v>0</v>
      </c>
      <c r="P63">
        <v>3</v>
      </c>
    </row>
    <row r="64">
      <c r="A64" s="35" t="s">
        <v>51</v>
      </c>
      <c r="B64" s="43"/>
      <c r="C64" s="44"/>
      <c r="D64" s="44"/>
      <c r="E64" s="45" t="s">
        <v>47</v>
      </c>
      <c r="F64" s="44"/>
      <c r="G64" s="44"/>
      <c r="H64" s="44"/>
      <c r="I64" s="44"/>
      <c r="J64" s="46"/>
    </row>
    <row r="65">
      <c r="A65" s="35" t="s">
        <v>52</v>
      </c>
      <c r="B65" s="43"/>
      <c r="C65" s="44"/>
      <c r="D65" s="44"/>
      <c r="E65" s="47" t="s">
        <v>246</v>
      </c>
      <c r="F65" s="44"/>
      <c r="G65" s="44"/>
      <c r="H65" s="44"/>
      <c r="I65" s="44"/>
      <c r="J65" s="46"/>
    </row>
    <row r="66" ht="90">
      <c r="A66" s="35" t="s">
        <v>54</v>
      </c>
      <c r="B66" s="48"/>
      <c r="C66" s="49"/>
      <c r="D66" s="49"/>
      <c r="E66" s="37" t="s">
        <v>247</v>
      </c>
      <c r="F66" s="49"/>
      <c r="G66" s="49"/>
      <c r="H66" s="49"/>
      <c r="I66" s="49"/>
      <c r="J66" s="50"/>
    </row>
  </sheetData>
  <sheetProtection sheet="1" objects="1" scenarios="1" spinCount="100000" saltValue="cd1RWBGTpI7PFI4OjSgC2zI9Zm4YFq5kircLGHCXQuLolIVh4yI2T0Y16Wiaf5ZUpeV1AqK6DHal+kNGw0fC2Q==" hashValue="axOYPfl/sXPW8G66K7YvG4oeve3VsJJLx+MofZiKVyBWZa0B1Ik3vgGXEy2HgGPhrPkm5O4rfspC/ZLWoHkzA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15</v>
      </c>
      <c r="I3" s="23">
        <f>SUMIFS(I9:I65,A9:A65,"SD")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70</v>
      </c>
      <c r="D9" s="32"/>
      <c r="E9" s="29" t="s">
        <v>71</v>
      </c>
      <c r="F9" s="32"/>
      <c r="G9" s="32"/>
      <c r="H9" s="32"/>
      <c r="I9" s="33">
        <f>SUMIFS(I10:I41,A10:A41,"P")</f>
        <v>0</v>
      </c>
      <c r="J9" s="34"/>
    </row>
    <row r="10" ht="45">
      <c r="A10" s="35" t="s">
        <v>45</v>
      </c>
      <c r="B10" s="35">
        <v>1</v>
      </c>
      <c r="C10" s="36" t="s">
        <v>64</v>
      </c>
      <c r="D10" s="35" t="s">
        <v>47</v>
      </c>
      <c r="E10" s="37" t="s">
        <v>65</v>
      </c>
      <c r="F10" s="38" t="s">
        <v>49</v>
      </c>
      <c r="G10" s="39">
        <v>248.00174999999999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 ht="30">
      <c r="A12" s="35" t="s">
        <v>52</v>
      </c>
      <c r="B12" s="43"/>
      <c r="C12" s="44"/>
      <c r="D12" s="44"/>
      <c r="E12" s="47" t="s">
        <v>248</v>
      </c>
      <c r="F12" s="44"/>
      <c r="G12" s="44"/>
      <c r="H12" s="44"/>
      <c r="I12" s="44"/>
      <c r="J12" s="46"/>
    </row>
    <row r="13" ht="165">
      <c r="A13" s="35" t="s">
        <v>54</v>
      </c>
      <c r="B13" s="43"/>
      <c r="C13" s="44"/>
      <c r="D13" s="44"/>
      <c r="E13" s="37" t="s">
        <v>63</v>
      </c>
      <c r="F13" s="44"/>
      <c r="G13" s="44"/>
      <c r="H13" s="44"/>
      <c r="I13" s="44"/>
      <c r="J13" s="46"/>
    </row>
    <row r="14">
      <c r="A14" s="35" t="s">
        <v>45</v>
      </c>
      <c r="B14" s="35">
        <v>2</v>
      </c>
      <c r="C14" s="36" t="s">
        <v>202</v>
      </c>
      <c r="D14" s="35" t="s">
        <v>47</v>
      </c>
      <c r="E14" s="37" t="s">
        <v>203</v>
      </c>
      <c r="F14" s="38" t="s">
        <v>74</v>
      </c>
      <c r="G14" s="39">
        <v>178.84999999999999</v>
      </c>
      <c r="H14" s="40">
        <v>0</v>
      </c>
      <c r="I14" s="41">
        <f>ROUND(G14*H14,P4)</f>
        <v>0</v>
      </c>
      <c r="J14" s="38" t="s">
        <v>50</v>
      </c>
      <c r="O14" s="42">
        <f>I14*0.21</f>
        <v>0</v>
      </c>
      <c r="P14">
        <v>3</v>
      </c>
    </row>
    <row r="15">
      <c r="A15" s="35" t="s">
        <v>51</v>
      </c>
      <c r="B15" s="43"/>
      <c r="C15" s="44"/>
      <c r="D15" s="44"/>
      <c r="E15" s="45" t="s">
        <v>47</v>
      </c>
      <c r="F15" s="44"/>
      <c r="G15" s="44"/>
      <c r="H15" s="44"/>
      <c r="I15" s="44"/>
      <c r="J15" s="46"/>
    </row>
    <row r="16" ht="30">
      <c r="A16" s="35" t="s">
        <v>52</v>
      </c>
      <c r="B16" s="43"/>
      <c r="C16" s="44"/>
      <c r="D16" s="44"/>
      <c r="E16" s="47" t="s">
        <v>249</v>
      </c>
      <c r="F16" s="44"/>
      <c r="G16" s="44"/>
      <c r="H16" s="44"/>
      <c r="I16" s="44"/>
      <c r="J16" s="46"/>
    </row>
    <row r="17" ht="409.5">
      <c r="A17" s="35" t="s">
        <v>54</v>
      </c>
      <c r="B17" s="43"/>
      <c r="C17" s="44"/>
      <c r="D17" s="44"/>
      <c r="E17" s="37" t="s">
        <v>205</v>
      </c>
      <c r="F17" s="44"/>
      <c r="G17" s="44"/>
      <c r="H17" s="44"/>
      <c r="I17" s="44"/>
      <c r="J17" s="46"/>
    </row>
    <row r="18">
      <c r="A18" s="35" t="s">
        <v>45</v>
      </c>
      <c r="B18" s="35">
        <v>3</v>
      </c>
      <c r="C18" s="36" t="s">
        <v>206</v>
      </c>
      <c r="D18" s="35" t="s">
        <v>47</v>
      </c>
      <c r="E18" s="37" t="s">
        <v>207</v>
      </c>
      <c r="F18" s="38" t="s">
        <v>101</v>
      </c>
      <c r="G18" s="39">
        <v>1277.5</v>
      </c>
      <c r="H18" s="40">
        <v>0</v>
      </c>
      <c r="I18" s="41">
        <f>ROUND(G18*H18,P4)</f>
        <v>0</v>
      </c>
      <c r="J18" s="38" t="s">
        <v>50</v>
      </c>
      <c r="O18" s="42">
        <f>I18*0.21</f>
        <v>0</v>
      </c>
      <c r="P18">
        <v>3</v>
      </c>
    </row>
    <row r="19">
      <c r="A19" s="35" t="s">
        <v>51</v>
      </c>
      <c r="B19" s="43"/>
      <c r="C19" s="44"/>
      <c r="D19" s="44"/>
      <c r="E19" s="45" t="s">
        <v>47</v>
      </c>
      <c r="F19" s="44"/>
      <c r="G19" s="44"/>
      <c r="H19" s="44"/>
      <c r="I19" s="44"/>
      <c r="J19" s="46"/>
    </row>
    <row r="20" ht="30">
      <c r="A20" s="35" t="s">
        <v>52</v>
      </c>
      <c r="B20" s="43"/>
      <c r="C20" s="44"/>
      <c r="D20" s="44"/>
      <c r="E20" s="47" t="s">
        <v>250</v>
      </c>
      <c r="F20" s="44"/>
      <c r="G20" s="44"/>
      <c r="H20" s="44"/>
      <c r="I20" s="44"/>
      <c r="J20" s="46"/>
    </row>
    <row r="21" ht="105">
      <c r="A21" s="35" t="s">
        <v>54</v>
      </c>
      <c r="B21" s="43"/>
      <c r="C21" s="44"/>
      <c r="D21" s="44"/>
      <c r="E21" s="37" t="s">
        <v>103</v>
      </c>
      <c r="F21" s="44"/>
      <c r="G21" s="44"/>
      <c r="H21" s="44"/>
      <c r="I21" s="44"/>
      <c r="J21" s="46"/>
    </row>
    <row r="22">
      <c r="A22" s="35" t="s">
        <v>45</v>
      </c>
      <c r="B22" s="35">
        <v>4</v>
      </c>
      <c r="C22" s="36" t="s">
        <v>209</v>
      </c>
      <c r="D22" s="35" t="s">
        <v>47</v>
      </c>
      <c r="E22" s="37" t="s">
        <v>210</v>
      </c>
      <c r="F22" s="38" t="s">
        <v>74</v>
      </c>
      <c r="G22" s="39">
        <v>24.25</v>
      </c>
      <c r="H22" s="40">
        <v>0</v>
      </c>
      <c r="I22" s="41">
        <f>ROUND(G22*H22,P4)</f>
        <v>0</v>
      </c>
      <c r="J22" s="38" t="s">
        <v>50</v>
      </c>
      <c r="O22" s="42">
        <f>I22*0.21</f>
        <v>0</v>
      </c>
      <c r="P22">
        <v>3</v>
      </c>
    </row>
    <row r="23">
      <c r="A23" s="35" t="s">
        <v>51</v>
      </c>
      <c r="B23" s="43"/>
      <c r="C23" s="44"/>
      <c r="D23" s="44"/>
      <c r="E23" s="45" t="s">
        <v>47</v>
      </c>
      <c r="F23" s="44"/>
      <c r="G23" s="44"/>
      <c r="H23" s="44"/>
      <c r="I23" s="44"/>
      <c r="J23" s="46"/>
    </row>
    <row r="24">
      <c r="A24" s="35" t="s">
        <v>52</v>
      </c>
      <c r="B24" s="43"/>
      <c r="C24" s="44"/>
      <c r="D24" s="44"/>
      <c r="E24" s="47" t="s">
        <v>251</v>
      </c>
      <c r="F24" s="44"/>
      <c r="G24" s="44"/>
      <c r="H24" s="44"/>
      <c r="I24" s="44"/>
      <c r="J24" s="46"/>
    </row>
    <row r="25" ht="409.5">
      <c r="A25" s="35" t="s">
        <v>54</v>
      </c>
      <c r="B25" s="43"/>
      <c r="C25" s="44"/>
      <c r="D25" s="44"/>
      <c r="E25" s="37" t="s">
        <v>205</v>
      </c>
      <c r="F25" s="44"/>
      <c r="G25" s="44"/>
      <c r="H25" s="44"/>
      <c r="I25" s="44"/>
      <c r="J25" s="46"/>
    </row>
    <row r="26">
      <c r="A26" s="35" t="s">
        <v>45</v>
      </c>
      <c r="B26" s="35">
        <v>5</v>
      </c>
      <c r="C26" s="36" t="s">
        <v>212</v>
      </c>
      <c r="D26" s="35" t="s">
        <v>47</v>
      </c>
      <c r="E26" s="37" t="s">
        <v>213</v>
      </c>
      <c r="F26" s="38" t="s">
        <v>101</v>
      </c>
      <c r="G26" s="39">
        <v>63.049999999999997</v>
      </c>
      <c r="H26" s="40">
        <v>0</v>
      </c>
      <c r="I26" s="41">
        <f>ROUND(G26*H26,P4)</f>
        <v>0</v>
      </c>
      <c r="J26" s="38" t="s">
        <v>50</v>
      </c>
      <c r="O26" s="42">
        <f>I26*0.21</f>
        <v>0</v>
      </c>
      <c r="P26">
        <v>3</v>
      </c>
    </row>
    <row r="27">
      <c r="A27" s="35" t="s">
        <v>51</v>
      </c>
      <c r="B27" s="43"/>
      <c r="C27" s="44"/>
      <c r="D27" s="44"/>
      <c r="E27" s="45" t="s">
        <v>47</v>
      </c>
      <c r="F27" s="44"/>
      <c r="G27" s="44"/>
      <c r="H27" s="44"/>
      <c r="I27" s="44"/>
      <c r="J27" s="46"/>
    </row>
    <row r="28" ht="30">
      <c r="A28" s="35" t="s">
        <v>52</v>
      </c>
      <c r="B28" s="43"/>
      <c r="C28" s="44"/>
      <c r="D28" s="44"/>
      <c r="E28" s="47" t="s">
        <v>252</v>
      </c>
      <c r="F28" s="44"/>
      <c r="G28" s="44"/>
      <c r="H28" s="44"/>
      <c r="I28" s="44"/>
      <c r="J28" s="46"/>
    </row>
    <row r="29" ht="105">
      <c r="A29" s="35" t="s">
        <v>54</v>
      </c>
      <c r="B29" s="43"/>
      <c r="C29" s="44"/>
      <c r="D29" s="44"/>
      <c r="E29" s="37" t="s">
        <v>103</v>
      </c>
      <c r="F29" s="44"/>
      <c r="G29" s="44"/>
      <c r="H29" s="44"/>
      <c r="I29" s="44"/>
      <c r="J29" s="46"/>
    </row>
    <row r="30">
      <c r="A30" s="35" t="s">
        <v>45</v>
      </c>
      <c r="B30" s="35">
        <v>6</v>
      </c>
      <c r="C30" s="36" t="s">
        <v>215</v>
      </c>
      <c r="D30" s="35" t="s">
        <v>47</v>
      </c>
      <c r="E30" s="37" t="s">
        <v>216</v>
      </c>
      <c r="F30" s="38" t="s">
        <v>74</v>
      </c>
      <c r="G30" s="39">
        <v>69.045000000000002</v>
      </c>
      <c r="H30" s="40">
        <v>0</v>
      </c>
      <c r="I30" s="41">
        <f>ROUND(G30*H30,P4)</f>
        <v>0</v>
      </c>
      <c r="J30" s="38" t="s">
        <v>50</v>
      </c>
      <c r="O30" s="42">
        <f>I30*0.21</f>
        <v>0</v>
      </c>
      <c r="P30">
        <v>3</v>
      </c>
    </row>
    <row r="31">
      <c r="A31" s="35" t="s">
        <v>51</v>
      </c>
      <c r="B31" s="43"/>
      <c r="C31" s="44"/>
      <c r="D31" s="44"/>
      <c r="E31" s="45" t="s">
        <v>47</v>
      </c>
      <c r="F31" s="44"/>
      <c r="G31" s="44"/>
      <c r="H31" s="44"/>
      <c r="I31" s="44"/>
      <c r="J31" s="46"/>
    </row>
    <row r="32" ht="30">
      <c r="A32" s="35" t="s">
        <v>52</v>
      </c>
      <c r="B32" s="43"/>
      <c r="C32" s="44"/>
      <c r="D32" s="44"/>
      <c r="E32" s="47" t="s">
        <v>253</v>
      </c>
      <c r="F32" s="44"/>
      <c r="G32" s="44"/>
      <c r="H32" s="44"/>
      <c r="I32" s="44"/>
      <c r="J32" s="46"/>
    </row>
    <row r="33" ht="330">
      <c r="A33" s="35" t="s">
        <v>54</v>
      </c>
      <c r="B33" s="43"/>
      <c r="C33" s="44"/>
      <c r="D33" s="44"/>
      <c r="E33" s="37" t="s">
        <v>218</v>
      </c>
      <c r="F33" s="44"/>
      <c r="G33" s="44"/>
      <c r="H33" s="44"/>
      <c r="I33" s="44"/>
      <c r="J33" s="46"/>
    </row>
    <row r="34">
      <c r="A34" s="35" t="s">
        <v>45</v>
      </c>
      <c r="B34" s="35">
        <v>7</v>
      </c>
      <c r="C34" s="36" t="s">
        <v>219</v>
      </c>
      <c r="D34" s="35" t="s">
        <v>47</v>
      </c>
      <c r="E34" s="37" t="s">
        <v>220</v>
      </c>
      <c r="F34" s="38" t="s">
        <v>74</v>
      </c>
      <c r="G34" s="39">
        <v>127.75</v>
      </c>
      <c r="H34" s="40">
        <v>0</v>
      </c>
      <c r="I34" s="41">
        <f>ROUND(G34*H34,P4)</f>
        <v>0</v>
      </c>
      <c r="J34" s="38" t="s">
        <v>50</v>
      </c>
      <c r="O34" s="42">
        <f>I34*0.21</f>
        <v>0</v>
      </c>
      <c r="P34">
        <v>3</v>
      </c>
    </row>
    <row r="35">
      <c r="A35" s="35" t="s">
        <v>51</v>
      </c>
      <c r="B35" s="43"/>
      <c r="C35" s="44"/>
      <c r="D35" s="44"/>
      <c r="E35" s="45" t="s">
        <v>47</v>
      </c>
      <c r="F35" s="44"/>
      <c r="G35" s="44"/>
      <c r="H35" s="44"/>
      <c r="I35" s="44"/>
      <c r="J35" s="46"/>
    </row>
    <row r="36" ht="30">
      <c r="A36" s="35" t="s">
        <v>52</v>
      </c>
      <c r="B36" s="43"/>
      <c r="C36" s="44"/>
      <c r="D36" s="44"/>
      <c r="E36" s="47" t="s">
        <v>254</v>
      </c>
      <c r="F36" s="44"/>
      <c r="G36" s="44"/>
      <c r="H36" s="44"/>
      <c r="I36" s="44"/>
      <c r="J36" s="46"/>
    </row>
    <row r="37" ht="330">
      <c r="A37" s="35" t="s">
        <v>54</v>
      </c>
      <c r="B37" s="43"/>
      <c r="C37" s="44"/>
      <c r="D37" s="44"/>
      <c r="E37" s="37" t="s">
        <v>222</v>
      </c>
      <c r="F37" s="44"/>
      <c r="G37" s="44"/>
      <c r="H37" s="44"/>
      <c r="I37" s="44"/>
      <c r="J37" s="46"/>
    </row>
    <row r="38">
      <c r="A38" s="35" t="s">
        <v>45</v>
      </c>
      <c r="B38" s="35">
        <v>8</v>
      </c>
      <c r="C38" s="36" t="s">
        <v>223</v>
      </c>
      <c r="D38" s="35" t="s">
        <v>47</v>
      </c>
      <c r="E38" s="37" t="s">
        <v>224</v>
      </c>
      <c r="F38" s="38" t="s">
        <v>74</v>
      </c>
      <c r="G38" s="39">
        <v>4.8499999999999996</v>
      </c>
      <c r="H38" s="40">
        <v>0</v>
      </c>
      <c r="I38" s="41">
        <f>ROUND(G38*H38,P4)</f>
        <v>0</v>
      </c>
      <c r="J38" s="38" t="s">
        <v>50</v>
      </c>
      <c r="O38" s="42">
        <f>I38*0.21</f>
        <v>0</v>
      </c>
      <c r="P38">
        <v>3</v>
      </c>
    </row>
    <row r="39">
      <c r="A39" s="35" t="s">
        <v>51</v>
      </c>
      <c r="B39" s="43"/>
      <c r="C39" s="44"/>
      <c r="D39" s="44"/>
      <c r="E39" s="45" t="s">
        <v>47</v>
      </c>
      <c r="F39" s="44"/>
      <c r="G39" s="44"/>
      <c r="H39" s="44"/>
      <c r="I39" s="44"/>
      <c r="J39" s="46"/>
    </row>
    <row r="40">
      <c r="A40" s="35" t="s">
        <v>52</v>
      </c>
      <c r="B40" s="43"/>
      <c r="C40" s="44"/>
      <c r="D40" s="44"/>
      <c r="E40" s="47" t="s">
        <v>255</v>
      </c>
      <c r="F40" s="44"/>
      <c r="G40" s="44"/>
      <c r="H40" s="44"/>
      <c r="I40" s="44"/>
      <c r="J40" s="46"/>
    </row>
    <row r="41" ht="409.5">
      <c r="A41" s="35" t="s">
        <v>54</v>
      </c>
      <c r="B41" s="43"/>
      <c r="C41" s="44"/>
      <c r="D41" s="44"/>
      <c r="E41" s="37" t="s">
        <v>226</v>
      </c>
      <c r="F41" s="44"/>
      <c r="G41" s="44"/>
      <c r="H41" s="44"/>
      <c r="I41" s="44"/>
      <c r="J41" s="46"/>
    </row>
    <row r="42">
      <c r="A42" s="29" t="s">
        <v>42</v>
      </c>
      <c r="B42" s="30"/>
      <c r="C42" s="31" t="s">
        <v>123</v>
      </c>
      <c r="D42" s="32"/>
      <c r="E42" s="29" t="s">
        <v>124</v>
      </c>
      <c r="F42" s="32"/>
      <c r="G42" s="32"/>
      <c r="H42" s="32"/>
      <c r="I42" s="33">
        <f>SUMIFS(I43:I53,A43:A53,"P")</f>
        <v>0</v>
      </c>
      <c r="J42" s="34"/>
    </row>
    <row r="43">
      <c r="A43" s="35" t="s">
        <v>45</v>
      </c>
      <c r="B43" s="35">
        <v>9</v>
      </c>
      <c r="C43" s="36" t="s">
        <v>227</v>
      </c>
      <c r="D43" s="35" t="s">
        <v>47</v>
      </c>
      <c r="E43" s="37" t="s">
        <v>228</v>
      </c>
      <c r="F43" s="38" t="s">
        <v>193</v>
      </c>
      <c r="G43" s="39">
        <v>2</v>
      </c>
      <c r="H43" s="40">
        <v>0</v>
      </c>
      <c r="I43" s="41">
        <f>ROUND(G43*H43,P4)</f>
        <v>0</v>
      </c>
      <c r="J43" s="38" t="s">
        <v>50</v>
      </c>
      <c r="O43" s="42">
        <f>I43*0.21</f>
        <v>0</v>
      </c>
      <c r="P43">
        <v>3</v>
      </c>
    </row>
    <row r="44">
      <c r="A44" s="35" t="s">
        <v>51</v>
      </c>
      <c r="B44" s="43"/>
      <c r="C44" s="44"/>
      <c r="D44" s="44"/>
      <c r="E44" s="45" t="s">
        <v>47</v>
      </c>
      <c r="F44" s="44"/>
      <c r="G44" s="44"/>
      <c r="H44" s="44"/>
      <c r="I44" s="44"/>
      <c r="J44" s="46"/>
    </row>
    <row r="45" ht="225">
      <c r="A45" s="35" t="s">
        <v>54</v>
      </c>
      <c r="B45" s="43"/>
      <c r="C45" s="44"/>
      <c r="D45" s="44"/>
      <c r="E45" s="37" t="s">
        <v>229</v>
      </c>
      <c r="F45" s="44"/>
      <c r="G45" s="44"/>
      <c r="H45" s="44"/>
      <c r="I45" s="44"/>
      <c r="J45" s="46"/>
    </row>
    <row r="46">
      <c r="A46" s="35" t="s">
        <v>45</v>
      </c>
      <c r="B46" s="35">
        <v>10</v>
      </c>
      <c r="C46" s="36" t="s">
        <v>230</v>
      </c>
      <c r="D46" s="35" t="s">
        <v>47</v>
      </c>
      <c r="E46" s="37" t="s">
        <v>231</v>
      </c>
      <c r="F46" s="38" t="s">
        <v>113</v>
      </c>
      <c r="G46" s="39">
        <v>24.25</v>
      </c>
      <c r="H46" s="40">
        <v>0</v>
      </c>
      <c r="I46" s="41">
        <f>ROUND(G46*H46,P4)</f>
        <v>0</v>
      </c>
      <c r="J46" s="38" t="s">
        <v>50</v>
      </c>
      <c r="O46" s="42">
        <f>I46*0.21</f>
        <v>0</v>
      </c>
      <c r="P46">
        <v>3</v>
      </c>
    </row>
    <row r="47">
      <c r="A47" s="35" t="s">
        <v>51</v>
      </c>
      <c r="B47" s="43"/>
      <c r="C47" s="44"/>
      <c r="D47" s="44"/>
      <c r="E47" s="45" t="s">
        <v>47</v>
      </c>
      <c r="F47" s="44"/>
      <c r="G47" s="44"/>
      <c r="H47" s="44"/>
      <c r="I47" s="44"/>
      <c r="J47" s="46"/>
    </row>
    <row r="48">
      <c r="A48" s="35" t="s">
        <v>52</v>
      </c>
      <c r="B48" s="43"/>
      <c r="C48" s="44"/>
      <c r="D48" s="44"/>
      <c r="E48" s="47" t="s">
        <v>256</v>
      </c>
      <c r="F48" s="44"/>
      <c r="G48" s="44"/>
      <c r="H48" s="44"/>
      <c r="I48" s="44"/>
      <c r="J48" s="46"/>
    </row>
    <row r="49" ht="90">
      <c r="A49" s="35" t="s">
        <v>54</v>
      </c>
      <c r="B49" s="43"/>
      <c r="C49" s="44"/>
      <c r="D49" s="44"/>
      <c r="E49" s="37" t="s">
        <v>233</v>
      </c>
      <c r="F49" s="44"/>
      <c r="G49" s="44"/>
      <c r="H49" s="44"/>
      <c r="I49" s="44"/>
      <c r="J49" s="46"/>
    </row>
    <row r="50">
      <c r="A50" s="35" t="s">
        <v>45</v>
      </c>
      <c r="B50" s="35">
        <v>11</v>
      </c>
      <c r="C50" s="36" t="s">
        <v>234</v>
      </c>
      <c r="D50" s="35" t="s">
        <v>47</v>
      </c>
      <c r="E50" s="37" t="s">
        <v>235</v>
      </c>
      <c r="F50" s="38" t="s">
        <v>113</v>
      </c>
      <c r="G50" s="39">
        <v>242.83000000000001</v>
      </c>
      <c r="H50" s="40">
        <v>0</v>
      </c>
      <c r="I50" s="41">
        <f>ROUND(G50*H50,P4)</f>
        <v>0</v>
      </c>
      <c r="J50" s="38" t="s">
        <v>50</v>
      </c>
      <c r="O50" s="42">
        <f>I50*0.21</f>
        <v>0</v>
      </c>
      <c r="P50">
        <v>3</v>
      </c>
    </row>
    <row r="51">
      <c r="A51" s="35" t="s">
        <v>51</v>
      </c>
      <c r="B51" s="43"/>
      <c r="C51" s="44"/>
      <c r="D51" s="44"/>
      <c r="E51" s="45" t="s">
        <v>47</v>
      </c>
      <c r="F51" s="44"/>
      <c r="G51" s="44"/>
      <c r="H51" s="44"/>
      <c r="I51" s="44"/>
      <c r="J51" s="46"/>
    </row>
    <row r="52" ht="45">
      <c r="A52" s="35" t="s">
        <v>52</v>
      </c>
      <c r="B52" s="43"/>
      <c r="C52" s="44"/>
      <c r="D52" s="44"/>
      <c r="E52" s="47" t="s">
        <v>257</v>
      </c>
      <c r="F52" s="44"/>
      <c r="G52" s="44"/>
      <c r="H52" s="44"/>
      <c r="I52" s="44"/>
      <c r="J52" s="46"/>
    </row>
    <row r="53" ht="180">
      <c r="A53" s="35" t="s">
        <v>54</v>
      </c>
      <c r="B53" s="43"/>
      <c r="C53" s="44"/>
      <c r="D53" s="44"/>
      <c r="E53" s="37" t="s">
        <v>237</v>
      </c>
      <c r="F53" s="44"/>
      <c r="G53" s="44"/>
      <c r="H53" s="44"/>
      <c r="I53" s="44"/>
      <c r="J53" s="46"/>
    </row>
    <row r="54">
      <c r="A54" s="29" t="s">
        <v>42</v>
      </c>
      <c r="B54" s="30"/>
      <c r="C54" s="31" t="s">
        <v>130</v>
      </c>
      <c r="D54" s="32"/>
      <c r="E54" s="29" t="s">
        <v>131</v>
      </c>
      <c r="F54" s="32"/>
      <c r="G54" s="32"/>
      <c r="H54" s="32"/>
      <c r="I54" s="33">
        <f>SUMIFS(I55:I58,A55:A58,"P")</f>
        <v>0</v>
      </c>
      <c r="J54" s="34"/>
    </row>
    <row r="55">
      <c r="A55" s="35" t="s">
        <v>45</v>
      </c>
      <c r="B55" s="35">
        <v>12</v>
      </c>
      <c r="C55" s="36" t="s">
        <v>238</v>
      </c>
      <c r="D55" s="35" t="s">
        <v>47</v>
      </c>
      <c r="E55" s="37" t="s">
        <v>239</v>
      </c>
      <c r="F55" s="38" t="s">
        <v>74</v>
      </c>
      <c r="G55" s="39">
        <v>1.4550000000000001</v>
      </c>
      <c r="H55" s="40">
        <v>0</v>
      </c>
      <c r="I55" s="41">
        <f>ROUND(G55*H55,P4)</f>
        <v>0</v>
      </c>
      <c r="J55" s="38" t="s">
        <v>50</v>
      </c>
      <c r="O55" s="42">
        <f>I55*0.21</f>
        <v>0</v>
      </c>
      <c r="P55">
        <v>3</v>
      </c>
    </row>
    <row r="56">
      <c r="A56" s="35" t="s">
        <v>51</v>
      </c>
      <c r="B56" s="43"/>
      <c r="C56" s="44"/>
      <c r="D56" s="44"/>
      <c r="E56" s="45" t="s">
        <v>47</v>
      </c>
      <c r="F56" s="44"/>
      <c r="G56" s="44"/>
      <c r="H56" s="44"/>
      <c r="I56" s="44"/>
      <c r="J56" s="46"/>
    </row>
    <row r="57">
      <c r="A57" s="35" t="s">
        <v>52</v>
      </c>
      <c r="B57" s="43"/>
      <c r="C57" s="44"/>
      <c r="D57" s="44"/>
      <c r="E57" s="47" t="s">
        <v>258</v>
      </c>
      <c r="F57" s="44"/>
      <c r="G57" s="44"/>
      <c r="H57" s="44"/>
      <c r="I57" s="44"/>
      <c r="J57" s="46"/>
    </row>
    <row r="58" ht="105">
      <c r="A58" s="35" t="s">
        <v>54</v>
      </c>
      <c r="B58" s="43"/>
      <c r="C58" s="44"/>
      <c r="D58" s="44"/>
      <c r="E58" s="37" t="s">
        <v>135</v>
      </c>
      <c r="F58" s="44"/>
      <c r="G58" s="44"/>
      <c r="H58" s="44"/>
      <c r="I58" s="44"/>
      <c r="J58" s="46"/>
    </row>
    <row r="59">
      <c r="A59" s="29" t="s">
        <v>42</v>
      </c>
      <c r="B59" s="30"/>
      <c r="C59" s="31" t="s">
        <v>170</v>
      </c>
      <c r="D59" s="32"/>
      <c r="E59" s="29" t="s">
        <v>171</v>
      </c>
      <c r="F59" s="32"/>
      <c r="G59" s="32"/>
      <c r="H59" s="32"/>
      <c r="I59" s="33">
        <f>SUMIFS(I60:I65,A60:A65,"P")</f>
        <v>0</v>
      </c>
      <c r="J59" s="34"/>
    </row>
    <row r="60">
      <c r="A60" s="35" t="s">
        <v>45</v>
      </c>
      <c r="B60" s="35">
        <v>13</v>
      </c>
      <c r="C60" s="36" t="s">
        <v>241</v>
      </c>
      <c r="D60" s="35" t="s">
        <v>47</v>
      </c>
      <c r="E60" s="37" t="s">
        <v>242</v>
      </c>
      <c r="F60" s="38" t="s">
        <v>193</v>
      </c>
      <c r="G60" s="39">
        <v>9.6999999999999993</v>
      </c>
      <c r="H60" s="40">
        <v>0</v>
      </c>
      <c r="I60" s="41">
        <f>ROUND(G60*H60,P4)</f>
        <v>0</v>
      </c>
      <c r="J60" s="38" t="s">
        <v>50</v>
      </c>
      <c r="O60" s="42">
        <f>I60*0.21</f>
        <v>0</v>
      </c>
      <c r="P60">
        <v>3</v>
      </c>
    </row>
    <row r="61">
      <c r="A61" s="35" t="s">
        <v>51</v>
      </c>
      <c r="B61" s="43"/>
      <c r="C61" s="44"/>
      <c r="D61" s="44"/>
      <c r="E61" s="45" t="s">
        <v>47</v>
      </c>
      <c r="F61" s="44"/>
      <c r="G61" s="44"/>
      <c r="H61" s="44"/>
      <c r="I61" s="44"/>
      <c r="J61" s="46"/>
    </row>
    <row r="62" ht="330">
      <c r="A62" s="35" t="s">
        <v>54</v>
      </c>
      <c r="B62" s="43"/>
      <c r="C62" s="44"/>
      <c r="D62" s="44"/>
      <c r="E62" s="37" t="s">
        <v>243</v>
      </c>
      <c r="F62" s="44"/>
      <c r="G62" s="44"/>
      <c r="H62" s="44"/>
      <c r="I62" s="44"/>
      <c r="J62" s="46"/>
    </row>
    <row r="63">
      <c r="A63" s="35" t="s">
        <v>45</v>
      </c>
      <c r="B63" s="35">
        <v>14</v>
      </c>
      <c r="C63" s="36" t="s">
        <v>244</v>
      </c>
      <c r="D63" s="35" t="s">
        <v>47</v>
      </c>
      <c r="E63" s="37" t="s">
        <v>245</v>
      </c>
      <c r="F63" s="38" t="s">
        <v>193</v>
      </c>
      <c r="G63" s="39">
        <v>9.6999999999999993</v>
      </c>
      <c r="H63" s="40">
        <v>0</v>
      </c>
      <c r="I63" s="41">
        <f>ROUND(G63*H63,P4)</f>
        <v>0</v>
      </c>
      <c r="J63" s="38" t="s">
        <v>50</v>
      </c>
      <c r="O63" s="42">
        <f>I63*0.21</f>
        <v>0</v>
      </c>
      <c r="P63">
        <v>3</v>
      </c>
    </row>
    <row r="64">
      <c r="A64" s="35" t="s">
        <v>51</v>
      </c>
      <c r="B64" s="43"/>
      <c r="C64" s="44"/>
      <c r="D64" s="44"/>
      <c r="E64" s="45" t="s">
        <v>47</v>
      </c>
      <c r="F64" s="44"/>
      <c r="G64" s="44"/>
      <c r="H64" s="44"/>
      <c r="I64" s="44"/>
      <c r="J64" s="46"/>
    </row>
    <row r="65" ht="90">
      <c r="A65" s="35" t="s">
        <v>54</v>
      </c>
      <c r="B65" s="48"/>
      <c r="C65" s="49"/>
      <c r="D65" s="49"/>
      <c r="E65" s="37" t="s">
        <v>247</v>
      </c>
      <c r="F65" s="49"/>
      <c r="G65" s="49"/>
      <c r="H65" s="49"/>
      <c r="I65" s="49"/>
      <c r="J65" s="50"/>
    </row>
  </sheetData>
  <sheetProtection sheet="1" objects="1" scenarios="1" spinCount="100000" saltValue="g5cPvsDr/4Ovu3seNcAt2CrOY1oaelSCsOafoNPI+c9C8/UhlLVJeU1ATEpXWcDKZZh3zb0RuDsVVqdqwlluJw==" hashValue="PNtiLLL57P4JIAfSkvnSGPoSk/dcqArvMh0vlIKEYPBjH6U/E9jHh4Lm7k8riPia8h1Q8OHo8wLdDdEIaSZMmA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17</v>
      </c>
      <c r="I3" s="23">
        <f>SUMIFS(I9:I65,A9:A65,"SD")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43</v>
      </c>
      <c r="D9" s="32"/>
      <c r="E9" s="29" t="s">
        <v>259</v>
      </c>
      <c r="F9" s="32"/>
      <c r="G9" s="32"/>
      <c r="H9" s="32"/>
      <c r="I9" s="33">
        <f>SUMIFS(I10:I15,A10:A15,"P")</f>
        <v>0</v>
      </c>
      <c r="J9" s="34"/>
    </row>
    <row r="10">
      <c r="A10" s="35" t="s">
        <v>45</v>
      </c>
      <c r="B10" s="35">
        <v>1</v>
      </c>
      <c r="C10" s="36" t="s">
        <v>260</v>
      </c>
      <c r="D10" s="35" t="s">
        <v>47</v>
      </c>
      <c r="E10" s="37" t="s">
        <v>261</v>
      </c>
      <c r="F10" s="38" t="s">
        <v>262</v>
      </c>
      <c r="G10" s="39">
        <v>1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 ht="60">
      <c r="A12" s="35" t="s">
        <v>54</v>
      </c>
      <c r="B12" s="43"/>
      <c r="C12" s="44"/>
      <c r="D12" s="44"/>
      <c r="E12" s="37" t="s">
        <v>263</v>
      </c>
      <c r="F12" s="44"/>
      <c r="G12" s="44"/>
      <c r="H12" s="44"/>
      <c r="I12" s="44"/>
      <c r="J12" s="46"/>
    </row>
    <row r="13">
      <c r="A13" s="35" t="s">
        <v>45</v>
      </c>
      <c r="B13" s="35">
        <v>2</v>
      </c>
      <c r="C13" s="36" t="s">
        <v>264</v>
      </c>
      <c r="D13" s="35" t="s">
        <v>47</v>
      </c>
      <c r="E13" s="37" t="s">
        <v>265</v>
      </c>
      <c r="F13" s="38" t="s">
        <v>174</v>
      </c>
      <c r="G13" s="39">
        <v>4</v>
      </c>
      <c r="H13" s="40">
        <v>0</v>
      </c>
      <c r="I13" s="41">
        <f>ROUND(G13*H13,P4)</f>
        <v>0</v>
      </c>
      <c r="J13" s="38" t="s">
        <v>50</v>
      </c>
      <c r="O13" s="42">
        <f>I13*0.21</f>
        <v>0</v>
      </c>
      <c r="P13">
        <v>3</v>
      </c>
    </row>
    <row r="14">
      <c r="A14" s="35" t="s">
        <v>51</v>
      </c>
      <c r="B14" s="43"/>
      <c r="C14" s="44"/>
      <c r="D14" s="44"/>
      <c r="E14" s="45" t="s">
        <v>47</v>
      </c>
      <c r="F14" s="44"/>
      <c r="G14" s="44"/>
      <c r="H14" s="44"/>
      <c r="I14" s="44"/>
      <c r="J14" s="46"/>
    </row>
    <row r="15" ht="120">
      <c r="A15" s="35" t="s">
        <v>54</v>
      </c>
      <c r="B15" s="43"/>
      <c r="C15" s="44"/>
      <c r="D15" s="44"/>
      <c r="E15" s="37" t="s">
        <v>266</v>
      </c>
      <c r="F15" s="44"/>
      <c r="G15" s="44"/>
      <c r="H15" s="44"/>
      <c r="I15" s="44"/>
      <c r="J15" s="46"/>
    </row>
    <row r="16">
      <c r="A16" s="29" t="s">
        <v>42</v>
      </c>
      <c r="B16" s="30"/>
      <c r="C16" s="31" t="s">
        <v>267</v>
      </c>
      <c r="D16" s="32"/>
      <c r="E16" s="29" t="s">
        <v>268</v>
      </c>
      <c r="F16" s="32"/>
      <c r="G16" s="32"/>
      <c r="H16" s="32"/>
      <c r="I16" s="33">
        <f>SUMIFS(I17:I22,A17:A22,"P")</f>
        <v>0</v>
      </c>
      <c r="J16" s="34"/>
    </row>
    <row r="17">
      <c r="A17" s="35" t="s">
        <v>45</v>
      </c>
      <c r="B17" s="35">
        <v>3</v>
      </c>
      <c r="C17" s="36" t="s">
        <v>269</v>
      </c>
      <c r="D17" s="35" t="s">
        <v>197</v>
      </c>
      <c r="E17" s="37" t="s">
        <v>270</v>
      </c>
      <c r="F17" s="38" t="s">
        <v>193</v>
      </c>
      <c r="G17" s="39">
        <v>8</v>
      </c>
      <c r="H17" s="40">
        <v>0</v>
      </c>
      <c r="I17" s="41">
        <f>ROUND(G17*H17,P4)</f>
        <v>0</v>
      </c>
      <c r="J17" s="38" t="s">
        <v>50</v>
      </c>
      <c r="O17" s="42">
        <f>I17*0.21</f>
        <v>0</v>
      </c>
      <c r="P17">
        <v>3</v>
      </c>
    </row>
    <row r="18">
      <c r="A18" s="35" t="s">
        <v>51</v>
      </c>
      <c r="B18" s="43"/>
      <c r="C18" s="44"/>
      <c r="D18" s="44"/>
      <c r="E18" s="45" t="s">
        <v>47</v>
      </c>
      <c r="F18" s="44"/>
      <c r="G18" s="44"/>
      <c r="H18" s="44"/>
      <c r="I18" s="44"/>
      <c r="J18" s="46"/>
    </row>
    <row r="19" ht="105">
      <c r="A19" s="35" t="s">
        <v>54</v>
      </c>
      <c r="B19" s="43"/>
      <c r="C19" s="44"/>
      <c r="D19" s="44"/>
      <c r="E19" s="37" t="s">
        <v>271</v>
      </c>
      <c r="F19" s="44"/>
      <c r="G19" s="44"/>
      <c r="H19" s="44"/>
      <c r="I19" s="44"/>
      <c r="J19" s="46"/>
    </row>
    <row r="20">
      <c r="A20" s="35" t="s">
        <v>45</v>
      </c>
      <c r="B20" s="35">
        <v>4</v>
      </c>
      <c r="C20" s="36" t="s">
        <v>272</v>
      </c>
      <c r="D20" s="35" t="s">
        <v>197</v>
      </c>
      <c r="E20" s="37" t="s">
        <v>273</v>
      </c>
      <c r="F20" s="38" t="s">
        <v>193</v>
      </c>
      <c r="G20" s="39">
        <v>125.40000000000001</v>
      </c>
      <c r="H20" s="40">
        <v>0</v>
      </c>
      <c r="I20" s="41">
        <f>ROUND(G20*H20,P4)</f>
        <v>0</v>
      </c>
      <c r="J20" s="38" t="s">
        <v>50</v>
      </c>
      <c r="O20" s="42">
        <f>I20*0.21</f>
        <v>0</v>
      </c>
      <c r="P20">
        <v>3</v>
      </c>
    </row>
    <row r="21">
      <c r="A21" s="35" t="s">
        <v>51</v>
      </c>
      <c r="B21" s="43"/>
      <c r="C21" s="44"/>
      <c r="D21" s="44"/>
      <c r="E21" s="45" t="s">
        <v>47</v>
      </c>
      <c r="F21" s="44"/>
      <c r="G21" s="44"/>
      <c r="H21" s="44"/>
      <c r="I21" s="44"/>
      <c r="J21" s="46"/>
    </row>
    <row r="22" ht="105">
      <c r="A22" s="35" t="s">
        <v>54</v>
      </c>
      <c r="B22" s="43"/>
      <c r="C22" s="44"/>
      <c r="D22" s="44"/>
      <c r="E22" s="37" t="s">
        <v>271</v>
      </c>
      <c r="F22" s="44"/>
      <c r="G22" s="44"/>
      <c r="H22" s="44"/>
      <c r="I22" s="44"/>
      <c r="J22" s="46"/>
    </row>
    <row r="23">
      <c r="A23" s="29" t="s">
        <v>42</v>
      </c>
      <c r="B23" s="30"/>
      <c r="C23" s="31" t="s">
        <v>274</v>
      </c>
      <c r="D23" s="32"/>
      <c r="E23" s="29" t="s">
        <v>275</v>
      </c>
      <c r="F23" s="32"/>
      <c r="G23" s="32"/>
      <c r="H23" s="32"/>
      <c r="I23" s="33">
        <f>SUMIFS(I24:I61,A24:A61,"P")</f>
        <v>0</v>
      </c>
      <c r="J23" s="34"/>
    </row>
    <row r="24">
      <c r="A24" s="35" t="s">
        <v>45</v>
      </c>
      <c r="B24" s="35">
        <v>5</v>
      </c>
      <c r="C24" s="36" t="s">
        <v>276</v>
      </c>
      <c r="D24" s="35" t="s">
        <v>47</v>
      </c>
      <c r="E24" s="37" t="s">
        <v>277</v>
      </c>
      <c r="F24" s="38" t="s">
        <v>193</v>
      </c>
      <c r="G24" s="39">
        <v>308</v>
      </c>
      <c r="H24" s="40">
        <v>0</v>
      </c>
      <c r="I24" s="41">
        <f>ROUND(G24*H24,P4)</f>
        <v>0</v>
      </c>
      <c r="J24" s="38" t="s">
        <v>50</v>
      </c>
      <c r="O24" s="42">
        <f>I24*0.21</f>
        <v>0</v>
      </c>
      <c r="P24">
        <v>3</v>
      </c>
    </row>
    <row r="25">
      <c r="A25" s="35" t="s">
        <v>51</v>
      </c>
      <c r="B25" s="43"/>
      <c r="C25" s="44"/>
      <c r="D25" s="44"/>
      <c r="E25" s="45" t="s">
        <v>47</v>
      </c>
      <c r="F25" s="44"/>
      <c r="G25" s="44"/>
      <c r="H25" s="44"/>
      <c r="I25" s="44"/>
      <c r="J25" s="46"/>
    </row>
    <row r="26" ht="90">
      <c r="A26" s="35" t="s">
        <v>54</v>
      </c>
      <c r="B26" s="43"/>
      <c r="C26" s="44"/>
      <c r="D26" s="44"/>
      <c r="E26" s="37" t="s">
        <v>278</v>
      </c>
      <c r="F26" s="44"/>
      <c r="G26" s="44"/>
      <c r="H26" s="44"/>
      <c r="I26" s="44"/>
      <c r="J26" s="46"/>
    </row>
    <row r="27">
      <c r="A27" s="35" t="s">
        <v>45</v>
      </c>
      <c r="B27" s="35">
        <v>6</v>
      </c>
      <c r="C27" s="36" t="s">
        <v>279</v>
      </c>
      <c r="D27" s="35" t="s">
        <v>47</v>
      </c>
      <c r="E27" s="37" t="s">
        <v>280</v>
      </c>
      <c r="F27" s="38" t="s">
        <v>193</v>
      </c>
      <c r="G27" s="39">
        <v>22</v>
      </c>
      <c r="H27" s="40">
        <v>0</v>
      </c>
      <c r="I27" s="41">
        <f>ROUND(G27*H27,P4)</f>
        <v>0</v>
      </c>
      <c r="J27" s="38" t="s">
        <v>50</v>
      </c>
      <c r="O27" s="42">
        <f>I27*0.21</f>
        <v>0</v>
      </c>
      <c r="P27">
        <v>3</v>
      </c>
    </row>
    <row r="28">
      <c r="A28" s="35" t="s">
        <v>51</v>
      </c>
      <c r="B28" s="43"/>
      <c r="C28" s="44"/>
      <c r="D28" s="44"/>
      <c r="E28" s="45" t="s">
        <v>47</v>
      </c>
      <c r="F28" s="44"/>
      <c r="G28" s="44"/>
      <c r="H28" s="44"/>
      <c r="I28" s="44"/>
      <c r="J28" s="46"/>
    </row>
    <row r="29" ht="90">
      <c r="A29" s="35" t="s">
        <v>54</v>
      </c>
      <c r="B29" s="43"/>
      <c r="C29" s="44"/>
      <c r="D29" s="44"/>
      <c r="E29" s="37" t="s">
        <v>278</v>
      </c>
      <c r="F29" s="44"/>
      <c r="G29" s="44"/>
      <c r="H29" s="44"/>
      <c r="I29" s="44"/>
      <c r="J29" s="46"/>
    </row>
    <row r="30">
      <c r="A30" s="35" t="s">
        <v>45</v>
      </c>
      <c r="B30" s="35">
        <v>7</v>
      </c>
      <c r="C30" s="36" t="s">
        <v>281</v>
      </c>
      <c r="D30" s="35" t="s">
        <v>47</v>
      </c>
      <c r="E30" s="37" t="s">
        <v>282</v>
      </c>
      <c r="F30" s="38" t="s">
        <v>193</v>
      </c>
      <c r="G30" s="39">
        <v>27.059999999999999</v>
      </c>
      <c r="H30" s="40">
        <v>0</v>
      </c>
      <c r="I30" s="41">
        <f>ROUND(G30*H30,P4)</f>
        <v>0</v>
      </c>
      <c r="J30" s="38" t="s">
        <v>50</v>
      </c>
      <c r="O30" s="42">
        <f>I30*0.21</f>
        <v>0</v>
      </c>
      <c r="P30">
        <v>3</v>
      </c>
    </row>
    <row r="31">
      <c r="A31" s="35" t="s">
        <v>51</v>
      </c>
      <c r="B31" s="43"/>
      <c r="C31" s="44"/>
      <c r="D31" s="44"/>
      <c r="E31" s="45" t="s">
        <v>47</v>
      </c>
      <c r="F31" s="44"/>
      <c r="G31" s="44"/>
      <c r="H31" s="44"/>
      <c r="I31" s="44"/>
      <c r="J31" s="46"/>
    </row>
    <row r="32" ht="105">
      <c r="A32" s="35" t="s">
        <v>54</v>
      </c>
      <c r="B32" s="43"/>
      <c r="C32" s="44"/>
      <c r="D32" s="44"/>
      <c r="E32" s="37" t="s">
        <v>271</v>
      </c>
      <c r="F32" s="44"/>
      <c r="G32" s="44"/>
      <c r="H32" s="44"/>
      <c r="I32" s="44"/>
      <c r="J32" s="46"/>
    </row>
    <row r="33">
      <c r="A33" s="35" t="s">
        <v>45</v>
      </c>
      <c r="B33" s="35">
        <v>8</v>
      </c>
      <c r="C33" s="36" t="s">
        <v>283</v>
      </c>
      <c r="D33" s="35" t="s">
        <v>47</v>
      </c>
      <c r="E33" s="37" t="s">
        <v>284</v>
      </c>
      <c r="F33" s="38" t="s">
        <v>193</v>
      </c>
      <c r="G33" s="39">
        <v>160.05000000000001</v>
      </c>
      <c r="H33" s="40">
        <v>0</v>
      </c>
      <c r="I33" s="41">
        <f>ROUND(G33*H33,P4)</f>
        <v>0</v>
      </c>
      <c r="J33" s="38" t="s">
        <v>50</v>
      </c>
      <c r="O33" s="42">
        <f>I33*0.21</f>
        <v>0</v>
      </c>
      <c r="P33">
        <v>3</v>
      </c>
    </row>
    <row r="34">
      <c r="A34" s="35" t="s">
        <v>51</v>
      </c>
      <c r="B34" s="43"/>
      <c r="C34" s="44"/>
      <c r="D34" s="44"/>
      <c r="E34" s="45" t="s">
        <v>47</v>
      </c>
      <c r="F34" s="44"/>
      <c r="G34" s="44"/>
      <c r="H34" s="44"/>
      <c r="I34" s="44"/>
      <c r="J34" s="46"/>
    </row>
    <row r="35" ht="105">
      <c r="A35" s="35" t="s">
        <v>54</v>
      </c>
      <c r="B35" s="43"/>
      <c r="C35" s="44"/>
      <c r="D35" s="44"/>
      <c r="E35" s="37" t="s">
        <v>271</v>
      </c>
      <c r="F35" s="44"/>
      <c r="G35" s="44"/>
      <c r="H35" s="44"/>
      <c r="I35" s="44"/>
      <c r="J35" s="46"/>
    </row>
    <row r="36">
      <c r="A36" s="35" t="s">
        <v>45</v>
      </c>
      <c r="B36" s="35">
        <v>9</v>
      </c>
      <c r="C36" s="36" t="s">
        <v>285</v>
      </c>
      <c r="D36" s="35" t="s">
        <v>47</v>
      </c>
      <c r="E36" s="37" t="s">
        <v>286</v>
      </c>
      <c r="F36" s="38" t="s">
        <v>193</v>
      </c>
      <c r="G36" s="39">
        <v>144.09999999999999</v>
      </c>
      <c r="H36" s="40">
        <v>0</v>
      </c>
      <c r="I36" s="41">
        <f>ROUND(G36*H36,P4)</f>
        <v>0</v>
      </c>
      <c r="J36" s="38" t="s">
        <v>50</v>
      </c>
      <c r="O36" s="42">
        <f>I36*0.21</f>
        <v>0</v>
      </c>
      <c r="P36">
        <v>3</v>
      </c>
    </row>
    <row r="37">
      <c r="A37" s="35" t="s">
        <v>51</v>
      </c>
      <c r="B37" s="43"/>
      <c r="C37" s="44"/>
      <c r="D37" s="44"/>
      <c r="E37" s="45" t="s">
        <v>47</v>
      </c>
      <c r="F37" s="44"/>
      <c r="G37" s="44"/>
      <c r="H37" s="44"/>
      <c r="I37" s="44"/>
      <c r="J37" s="46"/>
    </row>
    <row r="38" ht="135">
      <c r="A38" s="35" t="s">
        <v>54</v>
      </c>
      <c r="B38" s="43"/>
      <c r="C38" s="44"/>
      <c r="D38" s="44"/>
      <c r="E38" s="37" t="s">
        <v>287</v>
      </c>
      <c r="F38" s="44"/>
      <c r="G38" s="44"/>
      <c r="H38" s="44"/>
      <c r="I38" s="44"/>
      <c r="J38" s="46"/>
    </row>
    <row r="39">
      <c r="A39" s="35" t="s">
        <v>45</v>
      </c>
      <c r="B39" s="35">
        <v>10</v>
      </c>
      <c r="C39" s="36" t="s">
        <v>288</v>
      </c>
      <c r="D39" s="35" t="s">
        <v>47</v>
      </c>
      <c r="E39" s="37" t="s">
        <v>289</v>
      </c>
      <c r="F39" s="38" t="s">
        <v>174</v>
      </c>
      <c r="G39" s="39">
        <v>4</v>
      </c>
      <c r="H39" s="40">
        <v>0</v>
      </c>
      <c r="I39" s="41">
        <f>ROUND(G39*H39,P4)</f>
        <v>0</v>
      </c>
      <c r="J39" s="38" t="s">
        <v>50</v>
      </c>
      <c r="O39" s="42">
        <f>I39*0.21</f>
        <v>0</v>
      </c>
      <c r="P39">
        <v>3</v>
      </c>
    </row>
    <row r="40">
      <c r="A40" s="35" t="s">
        <v>51</v>
      </c>
      <c r="B40" s="43"/>
      <c r="C40" s="44"/>
      <c r="D40" s="44"/>
      <c r="E40" s="45" t="s">
        <v>47</v>
      </c>
      <c r="F40" s="44"/>
      <c r="G40" s="44"/>
      <c r="H40" s="44"/>
      <c r="I40" s="44"/>
      <c r="J40" s="46"/>
    </row>
    <row r="41" ht="105">
      <c r="A41" s="35" t="s">
        <v>54</v>
      </c>
      <c r="B41" s="43"/>
      <c r="C41" s="44"/>
      <c r="D41" s="44"/>
      <c r="E41" s="37" t="s">
        <v>290</v>
      </c>
      <c r="F41" s="44"/>
      <c r="G41" s="44"/>
      <c r="H41" s="44"/>
      <c r="I41" s="44"/>
      <c r="J41" s="46"/>
    </row>
    <row r="42">
      <c r="A42" s="35" t="s">
        <v>45</v>
      </c>
      <c r="B42" s="35">
        <v>11</v>
      </c>
      <c r="C42" s="36" t="s">
        <v>291</v>
      </c>
      <c r="D42" s="35" t="s">
        <v>47</v>
      </c>
      <c r="E42" s="37" t="s">
        <v>292</v>
      </c>
      <c r="F42" s="38" t="s">
        <v>174</v>
      </c>
      <c r="G42" s="39">
        <v>4</v>
      </c>
      <c r="H42" s="40">
        <v>0</v>
      </c>
      <c r="I42" s="41">
        <f>ROUND(G42*H42,P4)</f>
        <v>0</v>
      </c>
      <c r="J42" s="38" t="s">
        <v>50</v>
      </c>
      <c r="O42" s="42">
        <f>I42*0.21</f>
        <v>0</v>
      </c>
      <c r="P42">
        <v>3</v>
      </c>
    </row>
    <row r="43">
      <c r="A43" s="35" t="s">
        <v>51</v>
      </c>
      <c r="B43" s="43"/>
      <c r="C43" s="44"/>
      <c r="D43" s="44"/>
      <c r="E43" s="45" t="s">
        <v>47</v>
      </c>
      <c r="F43" s="44"/>
      <c r="G43" s="44"/>
      <c r="H43" s="44"/>
      <c r="I43" s="44"/>
      <c r="J43" s="46"/>
    </row>
    <row r="44" ht="135">
      <c r="A44" s="35" t="s">
        <v>54</v>
      </c>
      <c r="B44" s="43"/>
      <c r="C44" s="44"/>
      <c r="D44" s="44"/>
      <c r="E44" s="37" t="s">
        <v>293</v>
      </c>
      <c r="F44" s="44"/>
      <c r="G44" s="44"/>
      <c r="H44" s="44"/>
      <c r="I44" s="44"/>
      <c r="J44" s="46"/>
    </row>
    <row r="45">
      <c r="A45" s="35" t="s">
        <v>45</v>
      </c>
      <c r="B45" s="35">
        <v>12</v>
      </c>
      <c r="C45" s="36" t="s">
        <v>294</v>
      </c>
      <c r="D45" s="35" t="s">
        <v>47</v>
      </c>
      <c r="E45" s="37" t="s">
        <v>295</v>
      </c>
      <c r="F45" s="38" t="s">
        <v>174</v>
      </c>
      <c r="G45" s="39">
        <v>4</v>
      </c>
      <c r="H45" s="40">
        <v>0</v>
      </c>
      <c r="I45" s="41">
        <f>ROUND(G45*H45,P4)</f>
        <v>0</v>
      </c>
      <c r="J45" s="38" t="s">
        <v>50</v>
      </c>
      <c r="O45" s="42">
        <f>I45*0.21</f>
        <v>0</v>
      </c>
      <c r="P45">
        <v>3</v>
      </c>
    </row>
    <row r="46">
      <c r="A46" s="35" t="s">
        <v>51</v>
      </c>
      <c r="B46" s="43"/>
      <c r="C46" s="44"/>
      <c r="D46" s="44"/>
      <c r="E46" s="45" t="s">
        <v>47</v>
      </c>
      <c r="F46" s="44"/>
      <c r="G46" s="44"/>
      <c r="H46" s="44"/>
      <c r="I46" s="44"/>
      <c r="J46" s="46"/>
    </row>
    <row r="47">
      <c r="A47" s="35" t="s">
        <v>52</v>
      </c>
      <c r="B47" s="43"/>
      <c r="C47" s="44"/>
      <c r="D47" s="44"/>
      <c r="E47" s="47" t="s">
        <v>296</v>
      </c>
      <c r="F47" s="44"/>
      <c r="G47" s="44"/>
      <c r="H47" s="44"/>
      <c r="I47" s="44"/>
      <c r="J47" s="46"/>
    </row>
    <row r="48" ht="180">
      <c r="A48" s="35" t="s">
        <v>54</v>
      </c>
      <c r="B48" s="43"/>
      <c r="C48" s="44"/>
      <c r="D48" s="44"/>
      <c r="E48" s="37" t="s">
        <v>297</v>
      </c>
      <c r="F48" s="44"/>
      <c r="G48" s="44"/>
      <c r="H48" s="44"/>
      <c r="I48" s="44"/>
      <c r="J48" s="46"/>
    </row>
    <row r="49">
      <c r="A49" s="35" t="s">
        <v>45</v>
      </c>
      <c r="B49" s="35">
        <v>13</v>
      </c>
      <c r="C49" s="36" t="s">
        <v>298</v>
      </c>
      <c r="D49" s="35" t="s">
        <v>47</v>
      </c>
      <c r="E49" s="37" t="s">
        <v>299</v>
      </c>
      <c r="F49" s="38" t="s">
        <v>174</v>
      </c>
      <c r="G49" s="39">
        <v>4</v>
      </c>
      <c r="H49" s="40">
        <v>0</v>
      </c>
      <c r="I49" s="41">
        <f>ROUND(G49*H49,P4)</f>
        <v>0</v>
      </c>
      <c r="J49" s="38" t="s">
        <v>50</v>
      </c>
      <c r="O49" s="42">
        <f>I49*0.21</f>
        <v>0</v>
      </c>
      <c r="P49">
        <v>3</v>
      </c>
    </row>
    <row r="50">
      <c r="A50" s="35" t="s">
        <v>51</v>
      </c>
      <c r="B50" s="43"/>
      <c r="C50" s="44"/>
      <c r="D50" s="44"/>
      <c r="E50" s="45" t="s">
        <v>47</v>
      </c>
      <c r="F50" s="44"/>
      <c r="G50" s="44"/>
      <c r="H50" s="44"/>
      <c r="I50" s="44"/>
      <c r="J50" s="46"/>
    </row>
    <row r="51">
      <c r="A51" s="35" t="s">
        <v>52</v>
      </c>
      <c r="B51" s="43"/>
      <c r="C51" s="44"/>
      <c r="D51" s="44"/>
      <c r="E51" s="47" t="s">
        <v>296</v>
      </c>
      <c r="F51" s="44"/>
      <c r="G51" s="44"/>
      <c r="H51" s="44"/>
      <c r="I51" s="44"/>
      <c r="J51" s="46"/>
    </row>
    <row r="52" ht="150">
      <c r="A52" s="35" t="s">
        <v>54</v>
      </c>
      <c r="B52" s="43"/>
      <c r="C52" s="44"/>
      <c r="D52" s="44"/>
      <c r="E52" s="37" t="s">
        <v>300</v>
      </c>
      <c r="F52" s="44"/>
      <c r="G52" s="44"/>
      <c r="H52" s="44"/>
      <c r="I52" s="44"/>
      <c r="J52" s="46"/>
    </row>
    <row r="53">
      <c r="A53" s="35" t="s">
        <v>45</v>
      </c>
      <c r="B53" s="35">
        <v>14</v>
      </c>
      <c r="C53" s="36" t="s">
        <v>301</v>
      </c>
      <c r="D53" s="35" t="s">
        <v>47</v>
      </c>
      <c r="E53" s="37" t="s">
        <v>302</v>
      </c>
      <c r="F53" s="38" t="s">
        <v>193</v>
      </c>
      <c r="G53" s="39">
        <v>138.59999999999999</v>
      </c>
      <c r="H53" s="40">
        <v>0</v>
      </c>
      <c r="I53" s="41">
        <f>ROUND(G53*H53,P4)</f>
        <v>0</v>
      </c>
      <c r="J53" s="38" t="s">
        <v>50</v>
      </c>
      <c r="O53" s="42">
        <f>I53*0.21</f>
        <v>0</v>
      </c>
      <c r="P53">
        <v>3</v>
      </c>
    </row>
    <row r="54">
      <c r="A54" s="35" t="s">
        <v>51</v>
      </c>
      <c r="B54" s="43"/>
      <c r="C54" s="44"/>
      <c r="D54" s="44"/>
      <c r="E54" s="45" t="s">
        <v>47</v>
      </c>
      <c r="F54" s="44"/>
      <c r="G54" s="44"/>
      <c r="H54" s="44"/>
      <c r="I54" s="44"/>
      <c r="J54" s="46"/>
    </row>
    <row r="55" ht="225">
      <c r="A55" s="35" t="s">
        <v>54</v>
      </c>
      <c r="B55" s="43"/>
      <c r="C55" s="44"/>
      <c r="D55" s="44"/>
      <c r="E55" s="37" t="s">
        <v>303</v>
      </c>
      <c r="F55" s="44"/>
      <c r="G55" s="44"/>
      <c r="H55" s="44"/>
      <c r="I55" s="44"/>
      <c r="J55" s="46"/>
    </row>
    <row r="56" ht="30">
      <c r="A56" s="35" t="s">
        <v>45</v>
      </c>
      <c r="B56" s="35">
        <v>15</v>
      </c>
      <c r="C56" s="36" t="s">
        <v>304</v>
      </c>
      <c r="D56" s="35" t="s">
        <v>47</v>
      </c>
      <c r="E56" s="37" t="s">
        <v>305</v>
      </c>
      <c r="F56" s="38" t="s">
        <v>193</v>
      </c>
      <c r="G56" s="39">
        <v>146.52000000000001</v>
      </c>
      <c r="H56" s="40">
        <v>0</v>
      </c>
      <c r="I56" s="41">
        <f>ROUND(G56*H56,P4)</f>
        <v>0</v>
      </c>
      <c r="J56" s="38" t="s">
        <v>50</v>
      </c>
      <c r="O56" s="42">
        <f>I56*0.21</f>
        <v>0</v>
      </c>
      <c r="P56">
        <v>3</v>
      </c>
    </row>
    <row r="57">
      <c r="A57" s="35" t="s">
        <v>51</v>
      </c>
      <c r="B57" s="43"/>
      <c r="C57" s="44"/>
      <c r="D57" s="44"/>
      <c r="E57" s="45" t="s">
        <v>47</v>
      </c>
      <c r="F57" s="44"/>
      <c r="G57" s="44"/>
      <c r="H57" s="44"/>
      <c r="I57" s="44"/>
      <c r="J57" s="46"/>
    </row>
    <row r="58" ht="195">
      <c r="A58" s="35" t="s">
        <v>54</v>
      </c>
      <c r="B58" s="43"/>
      <c r="C58" s="44"/>
      <c r="D58" s="44"/>
      <c r="E58" s="37" t="s">
        <v>306</v>
      </c>
      <c r="F58" s="44"/>
      <c r="G58" s="44"/>
      <c r="H58" s="44"/>
      <c r="I58" s="44"/>
      <c r="J58" s="46"/>
    </row>
    <row r="59" ht="30">
      <c r="A59" s="35" t="s">
        <v>45</v>
      </c>
      <c r="B59" s="35">
        <v>16</v>
      </c>
      <c r="C59" s="36" t="s">
        <v>307</v>
      </c>
      <c r="D59" s="35" t="s">
        <v>47</v>
      </c>
      <c r="E59" s="37" t="s">
        <v>308</v>
      </c>
      <c r="F59" s="38" t="s">
        <v>193</v>
      </c>
      <c r="G59" s="39">
        <v>146.52000000000001</v>
      </c>
      <c r="H59" s="40">
        <v>0</v>
      </c>
      <c r="I59" s="41">
        <f>ROUND(G59*H59,P4)</f>
        <v>0</v>
      </c>
      <c r="J59" s="38" t="s">
        <v>50</v>
      </c>
      <c r="O59" s="42">
        <f>I59*0.21</f>
        <v>0</v>
      </c>
      <c r="P59">
        <v>3</v>
      </c>
    </row>
    <row r="60">
      <c r="A60" s="35" t="s">
        <v>51</v>
      </c>
      <c r="B60" s="43"/>
      <c r="C60" s="44"/>
      <c r="D60" s="44"/>
      <c r="E60" s="45" t="s">
        <v>47</v>
      </c>
      <c r="F60" s="44"/>
      <c r="G60" s="44"/>
      <c r="H60" s="44"/>
      <c r="I60" s="44"/>
      <c r="J60" s="46"/>
    </row>
    <row r="61" ht="150">
      <c r="A61" s="35" t="s">
        <v>54</v>
      </c>
      <c r="B61" s="43"/>
      <c r="C61" s="44"/>
      <c r="D61" s="44"/>
      <c r="E61" s="37" t="s">
        <v>309</v>
      </c>
      <c r="F61" s="44"/>
      <c r="G61" s="44"/>
      <c r="H61" s="44"/>
      <c r="I61" s="44"/>
      <c r="J61" s="46"/>
    </row>
    <row r="62">
      <c r="A62" s="29" t="s">
        <v>42</v>
      </c>
      <c r="B62" s="30"/>
      <c r="C62" s="31" t="s">
        <v>310</v>
      </c>
      <c r="D62" s="32"/>
      <c r="E62" s="29" t="s">
        <v>311</v>
      </c>
      <c r="F62" s="32"/>
      <c r="G62" s="32"/>
      <c r="H62" s="32"/>
      <c r="I62" s="33">
        <f>SUMIFS(I63:I65,A63:A65,"P")</f>
        <v>0</v>
      </c>
      <c r="J62" s="34"/>
    </row>
    <row r="63" ht="30">
      <c r="A63" s="35" t="s">
        <v>45</v>
      </c>
      <c r="B63" s="35">
        <v>17</v>
      </c>
      <c r="C63" s="36" t="s">
        <v>312</v>
      </c>
      <c r="D63" s="35" t="s">
        <v>47</v>
      </c>
      <c r="E63" s="37" t="s">
        <v>313</v>
      </c>
      <c r="F63" s="38" t="s">
        <v>314</v>
      </c>
      <c r="G63" s="39">
        <v>4</v>
      </c>
      <c r="H63" s="40">
        <v>0</v>
      </c>
      <c r="I63" s="41">
        <f>ROUND(G63*H63,P4)</f>
        <v>0</v>
      </c>
      <c r="J63" s="38" t="s">
        <v>50</v>
      </c>
      <c r="O63" s="42">
        <f>I63*0.21</f>
        <v>0</v>
      </c>
      <c r="P63">
        <v>3</v>
      </c>
    </row>
    <row r="64">
      <c r="A64" s="35" t="s">
        <v>51</v>
      </c>
      <c r="B64" s="43"/>
      <c r="C64" s="44"/>
      <c r="D64" s="44"/>
      <c r="E64" s="45" t="s">
        <v>47</v>
      </c>
      <c r="F64" s="44"/>
      <c r="G64" s="44"/>
      <c r="H64" s="44"/>
      <c r="I64" s="44"/>
      <c r="J64" s="46"/>
    </row>
    <row r="65">
      <c r="A65" s="35" t="s">
        <v>54</v>
      </c>
      <c r="B65" s="48"/>
      <c r="C65" s="49"/>
      <c r="D65" s="49"/>
      <c r="E65" s="51" t="s">
        <v>47</v>
      </c>
      <c r="F65" s="49"/>
      <c r="G65" s="49"/>
      <c r="H65" s="49"/>
      <c r="I65" s="49"/>
      <c r="J65" s="50"/>
    </row>
  </sheetData>
  <sheetProtection sheet="1" objects="1" scenarios="1" spinCount="100000" saltValue="Kk7zBmRh25jtUh3e+yTN2SsUjZWMDD++Q5nWe3xmNfOs1cwN2CnNUop1SyHCWlEvQrRqH4kaOaVwNKx03Hk6wA==" hashValue="PWnO5HdxTf00HOUhLwtojVFllVgiqotjUZ4mU+AzxRv7sjvzYlupisW59eiYIW/guw+MUttYAqwOoQGTuDIv/Q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19</v>
      </c>
      <c r="I3" s="23">
        <f>SUMIFS(I9:I30,A9:A30,"SD")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19</v>
      </c>
      <c r="D5" s="20"/>
      <c r="E5" s="21" t="s">
        <v>19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43</v>
      </c>
      <c r="D9" s="32"/>
      <c r="E9" s="29" t="s">
        <v>44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45</v>
      </c>
      <c r="B10" s="35">
        <v>1</v>
      </c>
      <c r="C10" s="36" t="s">
        <v>315</v>
      </c>
      <c r="D10" s="35" t="s">
        <v>47</v>
      </c>
      <c r="E10" s="37" t="s">
        <v>316</v>
      </c>
      <c r="F10" s="38" t="s">
        <v>262</v>
      </c>
      <c r="G10" s="39">
        <v>1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 ht="60">
      <c r="A12" s="35" t="s">
        <v>54</v>
      </c>
      <c r="B12" s="43"/>
      <c r="C12" s="44"/>
      <c r="D12" s="44"/>
      <c r="E12" s="37" t="s">
        <v>317</v>
      </c>
      <c r="F12" s="44"/>
      <c r="G12" s="44"/>
      <c r="H12" s="44"/>
      <c r="I12" s="44"/>
      <c r="J12" s="46"/>
    </row>
    <row r="13">
      <c r="A13" s="35" t="s">
        <v>45</v>
      </c>
      <c r="B13" s="35">
        <v>2</v>
      </c>
      <c r="C13" s="36" t="s">
        <v>318</v>
      </c>
      <c r="D13" s="35" t="s">
        <v>47</v>
      </c>
      <c r="E13" s="37" t="s">
        <v>319</v>
      </c>
      <c r="F13" s="38" t="s">
        <v>174</v>
      </c>
      <c r="G13" s="39">
        <v>1</v>
      </c>
      <c r="H13" s="40">
        <v>0</v>
      </c>
      <c r="I13" s="41">
        <f>ROUND(G13*H13,P4)</f>
        <v>0</v>
      </c>
      <c r="J13" s="38" t="s">
        <v>50</v>
      </c>
      <c r="O13" s="42">
        <f>I13*0.21</f>
        <v>0</v>
      </c>
      <c r="P13">
        <v>3</v>
      </c>
    </row>
    <row r="14">
      <c r="A14" s="35" t="s">
        <v>51</v>
      </c>
      <c r="B14" s="43"/>
      <c r="C14" s="44"/>
      <c r="D14" s="44"/>
      <c r="E14" s="45" t="s">
        <v>47</v>
      </c>
      <c r="F14" s="44"/>
      <c r="G14" s="44"/>
      <c r="H14" s="44"/>
      <c r="I14" s="44"/>
      <c r="J14" s="46"/>
    </row>
    <row r="15" ht="60">
      <c r="A15" s="35" t="s">
        <v>54</v>
      </c>
      <c r="B15" s="43"/>
      <c r="C15" s="44"/>
      <c r="D15" s="44"/>
      <c r="E15" s="37" t="s">
        <v>263</v>
      </c>
      <c r="F15" s="44"/>
      <c r="G15" s="44"/>
      <c r="H15" s="44"/>
      <c r="I15" s="44"/>
      <c r="J15" s="46"/>
    </row>
    <row r="16">
      <c r="A16" s="35" t="s">
        <v>45</v>
      </c>
      <c r="B16" s="35">
        <v>3</v>
      </c>
      <c r="C16" s="36" t="s">
        <v>320</v>
      </c>
      <c r="D16" s="35" t="s">
        <v>47</v>
      </c>
      <c r="E16" s="37" t="s">
        <v>321</v>
      </c>
      <c r="F16" s="38" t="s">
        <v>262</v>
      </c>
      <c r="G16" s="39">
        <v>1</v>
      </c>
      <c r="H16" s="40">
        <v>0</v>
      </c>
      <c r="I16" s="41">
        <f>ROUND(G16*H16,P4)</f>
        <v>0</v>
      </c>
      <c r="J16" s="38" t="s">
        <v>50</v>
      </c>
      <c r="O16" s="42">
        <f>I16*0.21</f>
        <v>0</v>
      </c>
      <c r="P16">
        <v>3</v>
      </c>
    </row>
    <row r="17">
      <c r="A17" s="35" t="s">
        <v>51</v>
      </c>
      <c r="B17" s="43"/>
      <c r="C17" s="44"/>
      <c r="D17" s="44"/>
      <c r="E17" s="45" t="s">
        <v>47</v>
      </c>
      <c r="F17" s="44"/>
      <c r="G17" s="44"/>
      <c r="H17" s="44"/>
      <c r="I17" s="44"/>
      <c r="J17" s="46"/>
    </row>
    <row r="18" ht="60">
      <c r="A18" s="35" t="s">
        <v>54</v>
      </c>
      <c r="B18" s="43"/>
      <c r="C18" s="44"/>
      <c r="D18" s="44"/>
      <c r="E18" s="37" t="s">
        <v>263</v>
      </c>
      <c r="F18" s="44"/>
      <c r="G18" s="44"/>
      <c r="H18" s="44"/>
      <c r="I18" s="44"/>
      <c r="J18" s="46"/>
    </row>
    <row r="19">
      <c r="A19" s="35" t="s">
        <v>45</v>
      </c>
      <c r="B19" s="35">
        <v>4</v>
      </c>
      <c r="C19" s="36" t="s">
        <v>322</v>
      </c>
      <c r="D19" s="35" t="s">
        <v>47</v>
      </c>
      <c r="E19" s="37" t="s">
        <v>323</v>
      </c>
      <c r="F19" s="38" t="s">
        <v>262</v>
      </c>
      <c r="G19" s="39">
        <v>1</v>
      </c>
      <c r="H19" s="40">
        <v>0</v>
      </c>
      <c r="I19" s="41">
        <f>ROUND(G19*H19,P4)</f>
        <v>0</v>
      </c>
      <c r="J19" s="38" t="s">
        <v>50</v>
      </c>
      <c r="O19" s="42">
        <f>I19*0.21</f>
        <v>0</v>
      </c>
      <c r="P19">
        <v>3</v>
      </c>
    </row>
    <row r="20" ht="30">
      <c r="A20" s="35" t="s">
        <v>51</v>
      </c>
      <c r="B20" s="43"/>
      <c r="C20" s="44"/>
      <c r="D20" s="44"/>
      <c r="E20" s="37" t="s">
        <v>324</v>
      </c>
      <c r="F20" s="44"/>
      <c r="G20" s="44"/>
      <c r="H20" s="44"/>
      <c r="I20" s="44"/>
      <c r="J20" s="46"/>
    </row>
    <row r="21" ht="60">
      <c r="A21" s="35" t="s">
        <v>54</v>
      </c>
      <c r="B21" s="43"/>
      <c r="C21" s="44"/>
      <c r="D21" s="44"/>
      <c r="E21" s="37" t="s">
        <v>263</v>
      </c>
      <c r="F21" s="44"/>
      <c r="G21" s="44"/>
      <c r="H21" s="44"/>
      <c r="I21" s="44"/>
      <c r="J21" s="46"/>
    </row>
    <row r="22">
      <c r="A22" s="35" t="s">
        <v>45</v>
      </c>
      <c r="B22" s="35">
        <v>5</v>
      </c>
      <c r="C22" s="36" t="s">
        <v>325</v>
      </c>
      <c r="D22" s="35" t="s">
        <v>47</v>
      </c>
      <c r="E22" s="37" t="s">
        <v>326</v>
      </c>
      <c r="F22" s="38" t="s">
        <v>262</v>
      </c>
      <c r="G22" s="39">
        <v>1</v>
      </c>
      <c r="H22" s="40">
        <v>0</v>
      </c>
      <c r="I22" s="41">
        <f>ROUND(G22*H22,P4)</f>
        <v>0</v>
      </c>
      <c r="J22" s="38" t="s">
        <v>50</v>
      </c>
      <c r="O22" s="42">
        <f>I22*0.21</f>
        <v>0</v>
      </c>
      <c r="P22">
        <v>3</v>
      </c>
    </row>
    <row r="23">
      <c r="A23" s="35" t="s">
        <v>51</v>
      </c>
      <c r="B23" s="43"/>
      <c r="C23" s="44"/>
      <c r="D23" s="44"/>
      <c r="E23" s="45" t="s">
        <v>47</v>
      </c>
      <c r="F23" s="44"/>
      <c r="G23" s="44"/>
      <c r="H23" s="44"/>
      <c r="I23" s="44"/>
      <c r="J23" s="46"/>
    </row>
    <row r="24" ht="60">
      <c r="A24" s="35" t="s">
        <v>54</v>
      </c>
      <c r="B24" s="43"/>
      <c r="C24" s="44"/>
      <c r="D24" s="44"/>
      <c r="E24" s="37" t="s">
        <v>263</v>
      </c>
      <c r="F24" s="44"/>
      <c r="G24" s="44"/>
      <c r="H24" s="44"/>
      <c r="I24" s="44"/>
      <c r="J24" s="46"/>
    </row>
    <row r="25">
      <c r="A25" s="35" t="s">
        <v>45</v>
      </c>
      <c r="B25" s="35">
        <v>6</v>
      </c>
      <c r="C25" s="36" t="s">
        <v>327</v>
      </c>
      <c r="D25" s="35" t="s">
        <v>47</v>
      </c>
      <c r="E25" s="37" t="s">
        <v>328</v>
      </c>
      <c r="F25" s="38" t="s">
        <v>262</v>
      </c>
      <c r="G25" s="39">
        <v>1</v>
      </c>
      <c r="H25" s="40">
        <v>0</v>
      </c>
      <c r="I25" s="41">
        <f>ROUND(G25*H25,P4)</f>
        <v>0</v>
      </c>
      <c r="J25" s="38" t="s">
        <v>50</v>
      </c>
      <c r="O25" s="42">
        <f>I25*0.21</f>
        <v>0</v>
      </c>
      <c r="P25">
        <v>3</v>
      </c>
    </row>
    <row r="26">
      <c r="A26" s="35" t="s">
        <v>51</v>
      </c>
      <c r="B26" s="43"/>
      <c r="C26" s="44"/>
      <c r="D26" s="44"/>
      <c r="E26" s="45" t="s">
        <v>47</v>
      </c>
      <c r="F26" s="44"/>
      <c r="G26" s="44"/>
      <c r="H26" s="44"/>
      <c r="I26" s="44"/>
      <c r="J26" s="46"/>
    </row>
    <row r="27" ht="75">
      <c r="A27" s="35" t="s">
        <v>54</v>
      </c>
      <c r="B27" s="43"/>
      <c r="C27" s="44"/>
      <c r="D27" s="44"/>
      <c r="E27" s="37" t="s">
        <v>329</v>
      </c>
      <c r="F27" s="44"/>
      <c r="G27" s="44"/>
      <c r="H27" s="44"/>
      <c r="I27" s="44"/>
      <c r="J27" s="46"/>
    </row>
    <row r="28">
      <c r="A28" s="35" t="s">
        <v>45</v>
      </c>
      <c r="B28" s="35">
        <v>7</v>
      </c>
      <c r="C28" s="36" t="s">
        <v>330</v>
      </c>
      <c r="D28" s="35" t="s">
        <v>47</v>
      </c>
      <c r="E28" s="37" t="s">
        <v>331</v>
      </c>
      <c r="F28" s="38" t="s">
        <v>262</v>
      </c>
      <c r="G28" s="39">
        <v>1</v>
      </c>
      <c r="H28" s="40">
        <v>0</v>
      </c>
      <c r="I28" s="41">
        <f>ROUND(G28*H28,P4)</f>
        <v>0</v>
      </c>
      <c r="J28" s="38" t="s">
        <v>50</v>
      </c>
      <c r="O28" s="42">
        <f>I28*0.21</f>
        <v>0</v>
      </c>
      <c r="P28">
        <v>3</v>
      </c>
    </row>
    <row r="29" ht="30">
      <c r="A29" s="35" t="s">
        <v>51</v>
      </c>
      <c r="B29" s="43"/>
      <c r="C29" s="44"/>
      <c r="D29" s="44"/>
      <c r="E29" s="37" t="s">
        <v>332</v>
      </c>
      <c r="F29" s="44"/>
      <c r="G29" s="44"/>
      <c r="H29" s="44"/>
      <c r="I29" s="44"/>
      <c r="J29" s="46"/>
    </row>
    <row r="30" ht="60">
      <c r="A30" s="35" t="s">
        <v>54</v>
      </c>
      <c r="B30" s="48"/>
      <c r="C30" s="49"/>
      <c r="D30" s="49"/>
      <c r="E30" s="37" t="s">
        <v>333</v>
      </c>
      <c r="F30" s="49"/>
      <c r="G30" s="49"/>
      <c r="H30" s="49"/>
      <c r="I30" s="49"/>
      <c r="J30" s="50"/>
    </row>
  </sheetData>
  <sheetProtection sheet="1" objects="1" scenarios="1" spinCount="100000" saltValue="AXQwMQyPJDMeTdG6ThncEAWj+GJUTNv6M5KneZQ6ZgH81m1yBZ3WVfiQ7EBTKAf7ON+0lBnqpydXgO7gyAXvcA==" hashValue="KHLdX0+QNdV0F+TbmF9jb8B/4QV28vgXCA829KRIAhuBhHRfXlztxlUcseDFnf9Q5J0u7fHd8Qlrk/SbXZunL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ht="20.25">
      <c r="A2" s="1"/>
      <c r="B2" s="14"/>
      <c r="C2" s="15"/>
      <c r="D2" s="15"/>
      <c r="E2" s="16" t="s">
        <v>21</v>
      </c>
      <c r="F2" s="15"/>
      <c r="G2" s="15"/>
      <c r="H2" s="15"/>
      <c r="I2" s="15"/>
      <c r="J2" s="17"/>
    </row>
    <row r="3">
      <c r="A3" s="3" t="s">
        <v>22</v>
      </c>
      <c r="B3" s="18" t="s">
        <v>23</v>
      </c>
      <c r="C3" s="19" t="s">
        <v>24</v>
      </c>
      <c r="D3" s="20"/>
      <c r="E3" s="21" t="s">
        <v>25</v>
      </c>
      <c r="F3" s="15"/>
      <c r="G3" s="15"/>
      <c r="H3" s="22" t="s">
        <v>20</v>
      </c>
      <c r="I3" s="23">
        <f>SUMIFS(I9:I18,A9:A18,"SD")</f>
        <v>0</v>
      </c>
      <c r="J3" s="17"/>
      <c r="O3">
        <v>0</v>
      </c>
      <c r="P3">
        <v>2</v>
      </c>
    </row>
    <row r="4">
      <c r="A4" s="3" t="s">
        <v>26</v>
      </c>
      <c r="B4" s="18" t="s">
        <v>27</v>
      </c>
      <c r="C4" s="19" t="s">
        <v>28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29</v>
      </c>
      <c r="B5" s="18" t="s">
        <v>30</v>
      </c>
      <c r="C5" s="19" t="s">
        <v>20</v>
      </c>
      <c r="D5" s="20"/>
      <c r="E5" s="21" t="s">
        <v>19</v>
      </c>
      <c r="F5" s="15"/>
      <c r="G5" s="15"/>
      <c r="H5" s="15"/>
      <c r="I5" s="15"/>
      <c r="J5" s="17"/>
      <c r="O5">
        <v>0.20999999999999999</v>
      </c>
    </row>
    <row r="6">
      <c r="A6" s="24" t="s">
        <v>31</v>
      </c>
      <c r="B6" s="25" t="s">
        <v>32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/>
      <c r="J6" s="26" t="s">
        <v>39</v>
      </c>
    </row>
    <row r="7">
      <c r="A7" s="24"/>
      <c r="B7" s="25"/>
      <c r="C7" s="7"/>
      <c r="D7" s="7"/>
      <c r="E7" s="7"/>
      <c r="F7" s="7"/>
      <c r="G7" s="7"/>
      <c r="H7" s="7" t="s">
        <v>40</v>
      </c>
      <c r="I7" s="7" t="s">
        <v>41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42</v>
      </c>
      <c r="B9" s="30"/>
      <c r="C9" s="31" t="s">
        <v>43</v>
      </c>
      <c r="D9" s="32"/>
      <c r="E9" s="29" t="s">
        <v>259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45</v>
      </c>
      <c r="B10" s="35">
        <v>1</v>
      </c>
      <c r="C10" s="36" t="s">
        <v>318</v>
      </c>
      <c r="D10" s="35" t="s">
        <v>47</v>
      </c>
      <c r="E10" s="37" t="s">
        <v>319</v>
      </c>
      <c r="F10" s="38" t="s">
        <v>174</v>
      </c>
      <c r="G10" s="39">
        <v>1</v>
      </c>
      <c r="H10" s="40">
        <v>0</v>
      </c>
      <c r="I10" s="41">
        <f>ROUND(G10*H10,P4)</f>
        <v>0</v>
      </c>
      <c r="J10" s="38" t="s">
        <v>50</v>
      </c>
      <c r="O10" s="42">
        <f>I10*0.21</f>
        <v>0</v>
      </c>
      <c r="P10">
        <v>3</v>
      </c>
    </row>
    <row r="11">
      <c r="A11" s="35" t="s">
        <v>51</v>
      </c>
      <c r="B11" s="43"/>
      <c r="C11" s="44"/>
      <c r="D11" s="44"/>
      <c r="E11" s="45" t="s">
        <v>47</v>
      </c>
      <c r="F11" s="44"/>
      <c r="G11" s="44"/>
      <c r="H11" s="44"/>
      <c r="I11" s="44"/>
      <c r="J11" s="46"/>
    </row>
    <row r="12" ht="60">
      <c r="A12" s="35" t="s">
        <v>54</v>
      </c>
      <c r="B12" s="43"/>
      <c r="C12" s="44"/>
      <c r="D12" s="44"/>
      <c r="E12" s="37" t="s">
        <v>263</v>
      </c>
      <c r="F12" s="44"/>
      <c r="G12" s="44"/>
      <c r="H12" s="44"/>
      <c r="I12" s="44"/>
      <c r="J12" s="46"/>
    </row>
    <row r="13">
      <c r="A13" s="35" t="s">
        <v>45</v>
      </c>
      <c r="B13" s="35">
        <v>2</v>
      </c>
      <c r="C13" s="36" t="s">
        <v>334</v>
      </c>
      <c r="D13" s="35" t="s">
        <v>47</v>
      </c>
      <c r="E13" s="37" t="s">
        <v>335</v>
      </c>
      <c r="F13" s="38" t="s">
        <v>336</v>
      </c>
      <c r="G13" s="39">
        <v>1</v>
      </c>
      <c r="H13" s="40">
        <v>0</v>
      </c>
      <c r="I13" s="41">
        <f>ROUND(G13*H13,P4)</f>
        <v>0</v>
      </c>
      <c r="J13" s="38" t="s">
        <v>50</v>
      </c>
      <c r="O13" s="42">
        <f>I13*0.21</f>
        <v>0</v>
      </c>
      <c r="P13">
        <v>3</v>
      </c>
    </row>
    <row r="14">
      <c r="A14" s="35" t="s">
        <v>51</v>
      </c>
      <c r="B14" s="43"/>
      <c r="C14" s="44"/>
      <c r="D14" s="44"/>
      <c r="E14" s="45" t="s">
        <v>47</v>
      </c>
      <c r="F14" s="44"/>
      <c r="G14" s="44"/>
      <c r="H14" s="44"/>
      <c r="I14" s="44"/>
      <c r="J14" s="46"/>
    </row>
    <row r="15">
      <c r="A15" s="35" t="s">
        <v>54</v>
      </c>
      <c r="B15" s="43"/>
      <c r="C15" s="44"/>
      <c r="D15" s="44"/>
      <c r="E15" s="45" t="s">
        <v>47</v>
      </c>
      <c r="F15" s="44"/>
      <c r="G15" s="44"/>
      <c r="H15" s="44"/>
      <c r="I15" s="44"/>
      <c r="J15" s="46"/>
    </row>
    <row r="16" ht="30">
      <c r="A16" s="35" t="s">
        <v>45</v>
      </c>
      <c r="B16" s="35">
        <v>3</v>
      </c>
      <c r="C16" s="36" t="s">
        <v>337</v>
      </c>
      <c r="D16" s="35" t="s">
        <v>47</v>
      </c>
      <c r="E16" s="37" t="s">
        <v>338</v>
      </c>
      <c r="F16" s="38" t="s">
        <v>262</v>
      </c>
      <c r="G16" s="39">
        <v>1</v>
      </c>
      <c r="H16" s="40">
        <v>0</v>
      </c>
      <c r="I16" s="41">
        <f>ROUND(G16*H16,P4)</f>
        <v>0</v>
      </c>
      <c r="J16" s="38" t="s">
        <v>50</v>
      </c>
      <c r="O16" s="42">
        <f>I16*0.21</f>
        <v>0</v>
      </c>
      <c r="P16">
        <v>3</v>
      </c>
    </row>
    <row r="17">
      <c r="A17" s="35" t="s">
        <v>51</v>
      </c>
      <c r="B17" s="43"/>
      <c r="C17" s="44"/>
      <c r="D17" s="44"/>
      <c r="E17" s="45" t="s">
        <v>47</v>
      </c>
      <c r="F17" s="44"/>
      <c r="G17" s="44"/>
      <c r="H17" s="44"/>
      <c r="I17" s="44"/>
      <c r="J17" s="46"/>
    </row>
    <row r="18">
      <c r="A18" s="35" t="s">
        <v>54</v>
      </c>
      <c r="B18" s="48"/>
      <c r="C18" s="49"/>
      <c r="D18" s="49"/>
      <c r="E18" s="51" t="s">
        <v>47</v>
      </c>
      <c r="F18" s="49"/>
      <c r="G18" s="49"/>
      <c r="H18" s="49"/>
      <c r="I18" s="49"/>
      <c r="J18" s="50"/>
    </row>
  </sheetData>
  <sheetProtection sheet="1" objects="1" scenarios="1" spinCount="100000" saltValue="B5/c4hIeaUdn8AXLeTIfDepBkvKPVP2Bib570pEBNdRo/F55P3qw1ikosag7pUiR+nwpUGod83ep5SzdsTsCtg==" hashValue="VH4i44OOVr1CboO9ZmfZKl6y8xfE8/5V+Z2ZJuvned276jX8zMAZS4tIzkddpjmVqZM4aLHVOAGLqcD7MTuFug==" algorithmName="SHA-512" password="C64F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Vavřík</dc:creator>
  <cp:lastModifiedBy>Jan Vavřík</cp:lastModifiedBy>
  <dcterms:created xsi:type="dcterms:W3CDTF">2025-02-10T08:57:50Z</dcterms:created>
  <dcterms:modified xsi:type="dcterms:W3CDTF">2025-02-10T08:57:52Z</dcterms:modified>
</cp:coreProperties>
</file>